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255" windowWidth="15360" windowHeight="8955" tabRatio="618" activeTab="0"/>
  </bookViews>
  <sheets>
    <sheet name="Index" sheetId="1" r:id="rId1"/>
    <sheet name="Page 1" sheetId="2" r:id="rId2"/>
    <sheet name="Page 2" sheetId="3" r:id="rId3"/>
    <sheet name="Page 3" sheetId="4" r:id="rId4"/>
    <sheet name="Page 4" sheetId="5" r:id="rId5"/>
    <sheet name="Page 5" sheetId="6" r:id="rId6"/>
    <sheet name="Page 6" sheetId="7" r:id="rId7"/>
    <sheet name="Page 7" sheetId="8" r:id="rId8"/>
    <sheet name="Page 8" sheetId="9" r:id="rId9"/>
    <sheet name="Page 9" sheetId="10" r:id="rId10"/>
    <sheet name="Page 10" sheetId="11" r:id="rId11"/>
    <sheet name="Check" sheetId="12" r:id="rId12"/>
  </sheets>
  <definedNames>
    <definedName name="\N">#REF!</definedName>
    <definedName name="_Fill" localSheetId="0" hidden="1">'Index'!$B$11</definedName>
    <definedName name="ALL">#REF!</definedName>
    <definedName name="ASSETS">'Page 2'!$C$30</definedName>
    <definedName name="ASSETS_PREV">'Page 2'!$D$30</definedName>
    <definedName name="CASE">'Page 7'!$B$17</definedName>
    <definedName name="CHECK">#REF!</definedName>
    <definedName name="EIGHT">#REF!</definedName>
    <definedName name="FIVE">#REF!</definedName>
    <definedName name="FOUR">#REF!</definedName>
    <definedName name="IBNR">'Page 7'!$D$17</definedName>
    <definedName name="INDEX">#REF!</definedName>
    <definedName name="LAE">'Page 2'!$C$39</definedName>
    <definedName name="LAE_CASE">'Page 7'!$B$34</definedName>
    <definedName name="LAE_IBNR">'Page 7'!$D$34</definedName>
    <definedName name="LIAB_SURP">'Page 2'!$C$66</definedName>
    <definedName name="LIAB_SURP_PREV">'Page 2'!$D$66</definedName>
    <definedName name="LOSSES">'Page 2'!$C$38</definedName>
    <definedName name="NINE">#REF!</definedName>
    <definedName name="ONE">#REF!</definedName>
    <definedName name="_xlnm.Print_Area" localSheetId="0">'Index'!$A$2:$F$72</definedName>
    <definedName name="_xlnm.Print_Area" localSheetId="10">'Page 10'!$A$1:$H$48</definedName>
    <definedName name="SEVEN">#REF!</definedName>
    <definedName name="SIX">#REF!</definedName>
    <definedName name="THREE">#REF!</definedName>
    <definedName name="TWO">#REF!</definedName>
  </definedNames>
  <calcPr fullCalcOnLoad="1"/>
</workbook>
</file>

<file path=xl/sharedStrings.xml><?xml version="1.0" encoding="utf-8"?>
<sst xmlns="http://schemas.openxmlformats.org/spreadsheetml/2006/main" count="655" uniqueCount="399">
  <si>
    <t>NEW YORK CAPTIVE INSURANCE COMPANY</t>
  </si>
  <si>
    <t xml:space="preserve">Sheet </t>
  </si>
  <si>
    <t xml:space="preserve"> 1) ANNUAL STATEMENT JURAT PAGE</t>
  </si>
  <si>
    <t>Page 1</t>
  </si>
  <si>
    <t xml:space="preserve"> 2) ASSETS, LIABILITIES, CAPITAL AND SURPLUS</t>
  </si>
  <si>
    <t>Page 2</t>
  </si>
  <si>
    <t xml:space="preserve"> 3) STATEMENT OF INCOME,  CHANGES IN  CAPITAL &amp; SURPLUS ACCOUNT</t>
  </si>
  <si>
    <t>Page 3</t>
  </si>
  <si>
    <t xml:space="preserve"> 4) QUESTIONNAIRE</t>
  </si>
  <si>
    <t>Page 4</t>
  </si>
  <si>
    <t xml:space="preserve"> 5) PREMIUM SCHEDULE</t>
  </si>
  <si>
    <t>Page 5</t>
  </si>
  <si>
    <t xml:space="preserve"> 6) REINSURANCE CEDED, REINSURANCE ASSUMED</t>
  </si>
  <si>
    <t>Page 6</t>
  </si>
  <si>
    <t xml:space="preserve"> 7) UNPAID LOSSES &amp; LAE</t>
  </si>
  <si>
    <t>Page 7</t>
  </si>
  <si>
    <t xml:space="preserve"> 8) LOSSES &amp; LAE PAID AND INCURRED</t>
  </si>
  <si>
    <t>Page 8</t>
  </si>
  <si>
    <t xml:space="preserve"> 9) INCURRED LOSSES &amp; LOSS EXPENSES DEVELOPMENT</t>
  </si>
  <si>
    <t>Page 9</t>
  </si>
  <si>
    <t>CHECK</t>
  </si>
  <si>
    <t>Edit current year end - date format:</t>
  </si>
  <si>
    <t>Edit prior year end - date format:</t>
  </si>
  <si>
    <t xml:space="preserve"> </t>
  </si>
  <si>
    <t xml:space="preserve">          NEW YORK CAPTIVE INSURANCE COMPANY</t>
  </si>
  <si>
    <t xml:space="preserve">                ANNUAL STATEMENT  FOR THE</t>
  </si>
  <si>
    <t xml:space="preserve">         PERIOD ENDING:</t>
  </si>
  <si>
    <t>OF THE CONDITION AND AFFAIRS OF THE</t>
  </si>
  <si>
    <t>Organized under the laws of the State of</t>
  </si>
  <si>
    <t>_____________________________________</t>
  </si>
  <si>
    <t>Incorporated</t>
  </si>
  <si>
    <t>Commenced Business</t>
  </si>
  <si>
    <t>Principal New York Office</t>
  </si>
  <si>
    <t>Main Administrative Office</t>
  </si>
  <si>
    <t>Contact Person, Phone Number, E-mail.</t>
  </si>
  <si>
    <t>Name of the company, corporation or association that directly or indirectly</t>
  </si>
  <si>
    <t>owns or controls the captive insurance company.</t>
  </si>
  <si>
    <t>_______________________________________________________________________</t>
  </si>
  <si>
    <t xml:space="preserve">                   OFFICERS**</t>
  </si>
  <si>
    <t>President</t>
  </si>
  <si>
    <t>______________________</t>
  </si>
  <si>
    <t>Vice President</t>
  </si>
  <si>
    <t>Secretary</t>
  </si>
  <si>
    <t>Treasurer</t>
  </si>
  <si>
    <t>_______________________________</t>
  </si>
  <si>
    <t>__________________________________</t>
  </si>
  <si>
    <t xml:space="preserve">                  DIRECTORS**</t>
  </si>
  <si>
    <t>State of</t>
  </si>
  <si>
    <t>County of</t>
  </si>
  <si>
    <t xml:space="preserve">of the  </t>
  </si>
  <si>
    <t>_______________________  _______________________  _____________________</t>
  </si>
  <si>
    <t xml:space="preserve">      President                                   Secretary                                    Treasurer*</t>
  </si>
  <si>
    <t>_______________________</t>
  </si>
  <si>
    <t>Other Executive Officer</t>
  </si>
  <si>
    <t xml:space="preserve">                                 ASSETS</t>
  </si>
  <si>
    <t xml:space="preserve"> Current</t>
  </si>
  <si>
    <t xml:space="preserve"> Prior</t>
  </si>
  <si>
    <t xml:space="preserve"> 1.  Bonds</t>
  </si>
  <si>
    <t xml:space="preserve"> 2.  Stocks</t>
  </si>
  <si>
    <t xml:space="preserve"> 3.  Cash</t>
  </si>
  <si>
    <t xml:space="preserve"> 4.  Savings and Certificate of Deposit</t>
  </si>
  <si>
    <t xml:space="preserve"> 5.  Other Invested Assets</t>
  </si>
  <si>
    <t xml:space="preserve">    a)</t>
  </si>
  <si>
    <t xml:space="preserve">    b)</t>
  </si>
  <si>
    <t xml:space="preserve"> 6.  Investment Income Due and Accrued</t>
  </si>
  <si>
    <t xml:space="preserve"> 7.  Accounts and Premiums Receivable</t>
  </si>
  <si>
    <t xml:space="preserve"> 8.  Investments In And Advances to Affiliates</t>
  </si>
  <si>
    <t xml:space="preserve"> 9.  Reinsurance Recoverable on Unpaid Losses &amp; LAE</t>
  </si>
  <si>
    <t>10. Reinsurance Recoverable on Paid Losses &amp; LAE</t>
  </si>
  <si>
    <t>11. Funds Held by Ceding Reinsurers</t>
  </si>
  <si>
    <t>12. Prepaid Reinsurance Premiums</t>
  </si>
  <si>
    <t>13. Deposits With Reinsurer</t>
  </si>
  <si>
    <t>14. Letters of Credit</t>
  </si>
  <si>
    <t>15. Other Assets</t>
  </si>
  <si>
    <t xml:space="preserve">    c)</t>
  </si>
  <si>
    <t>16. Total Assets</t>
  </si>
  <si>
    <t xml:space="preserve">                    LIABILITIES, CAPITAL AND SURPLUS</t>
  </si>
  <si>
    <t>17. Losses</t>
  </si>
  <si>
    <t>18. Loss Adjustment Expenses</t>
  </si>
  <si>
    <t>19. Reinsurance Payable on Paid Losses &amp; LAE</t>
  </si>
  <si>
    <t>20. Deposits Held Pursuant to Insurance Contracts</t>
  </si>
  <si>
    <t>21. Commissions, Expenses and Fees</t>
  </si>
  <si>
    <t>22. Taxes Payable</t>
  </si>
  <si>
    <t>23. Unearned Premium</t>
  </si>
  <si>
    <t>24. Reinsurance Balances Payable</t>
  </si>
  <si>
    <t>25. Loans and Notes Payable</t>
  </si>
  <si>
    <t>26. Amounts Due to Affiliates</t>
  </si>
  <si>
    <t>27. Funds Held Under Reinsurance Contracts</t>
  </si>
  <si>
    <t>28. Dividends Payable</t>
  </si>
  <si>
    <t>29. Other Liabilities</t>
  </si>
  <si>
    <t>30. Total Liabilities</t>
  </si>
  <si>
    <t>31. Capital and Surplus:</t>
  </si>
  <si>
    <t xml:space="preserve">   a) Paid In Capital (Par Value)</t>
  </si>
  <si>
    <t xml:space="preserve">   b) Contributed Surplus</t>
  </si>
  <si>
    <t xml:space="preserve">   c) Unrealized Gain (Loss) on Investments</t>
  </si>
  <si>
    <t xml:space="preserve">   d) </t>
  </si>
  <si>
    <t>32. Surplus (Accumulated Earnings)</t>
  </si>
  <si>
    <t>33. Total Capital and Surplus      (Page 3, Line 28)</t>
  </si>
  <si>
    <t>34. Total</t>
  </si>
  <si>
    <t xml:space="preserve">                           STATEMENT OF INCOME</t>
  </si>
  <si>
    <t>Underwriting Income</t>
  </si>
  <si>
    <t xml:space="preserve"> 1.  Net Premiums Written     (page 5, column 6)</t>
  </si>
  <si>
    <t xml:space="preserve"> 2.  Net (Increase) Decrease In Unearned Premiums</t>
  </si>
  <si>
    <t xml:space="preserve"> 3.  Net Premiums Earned     (line 1 and 2)</t>
  </si>
  <si>
    <t xml:space="preserve"> 4.  Other Insurance Income</t>
  </si>
  <si>
    <t xml:space="preserve"> 5.  Total Income     (lines 3 and 4)</t>
  </si>
  <si>
    <t>Underwriting Expenses</t>
  </si>
  <si>
    <t xml:space="preserve"> 6.  Net Losses Incurred</t>
  </si>
  <si>
    <t xml:space="preserve"> 7.  Net Loss Adjustment Expenses Incurred</t>
  </si>
  <si>
    <t xml:space="preserve"> 8.  Commissions and Brokerage</t>
  </si>
  <si>
    <t xml:space="preserve"> 9.  General and Administrative</t>
  </si>
  <si>
    <t>10. Other Underwriting Expenses</t>
  </si>
  <si>
    <t>11. Total Underwriting Expenses     (lines 6 through 9)</t>
  </si>
  <si>
    <t>12. Underwriting Profit (Loss)     (lines 5 minus 10)</t>
  </si>
  <si>
    <t>13. Investment Income - Net</t>
  </si>
  <si>
    <t>14. Other Income</t>
  </si>
  <si>
    <t>15. Other Expenses</t>
  </si>
  <si>
    <t>16. Income Before Dividends and Taxes    (lines 12 through 15)</t>
  </si>
  <si>
    <t>17 Dividends</t>
  </si>
  <si>
    <t>18 Taxes</t>
  </si>
  <si>
    <t>19. Net Income     (line 16 minus lines 17 and 18)</t>
  </si>
  <si>
    <t xml:space="preserve"> CHANGES IN  CAPITAL AND SURPLUS ACCOUNT</t>
  </si>
  <si>
    <t>20. Capital &amp; Surplus, end of previous year</t>
  </si>
  <si>
    <t>21. Net Income</t>
  </si>
  <si>
    <t>22. Net Unrealized Capital Gains or Losses</t>
  </si>
  <si>
    <t xml:space="preserve">      (including equity income(loss) on subsidiaries)</t>
  </si>
  <si>
    <t>23. Capital Changes:</t>
  </si>
  <si>
    <t xml:space="preserve">    a) Paid in</t>
  </si>
  <si>
    <t xml:space="preserve">    b) Transferred from Surplus (Stock Dividend)</t>
  </si>
  <si>
    <t xml:space="preserve">    c) Transferred to Surplus</t>
  </si>
  <si>
    <t>24. Surplus Adjustments:</t>
  </si>
  <si>
    <t xml:space="preserve">    b) Transferred to Capital (Stock Dividend)</t>
  </si>
  <si>
    <t xml:space="preserve">    c) Transferred from Capital</t>
  </si>
  <si>
    <t>25. Dividends</t>
  </si>
  <si>
    <t>26. Extraordinary Taxes for prior years</t>
  </si>
  <si>
    <t>27. Other:</t>
  </si>
  <si>
    <t xml:space="preserve">    a) </t>
  </si>
  <si>
    <t xml:space="preserve">    b) </t>
  </si>
  <si>
    <t xml:space="preserve">    c) </t>
  </si>
  <si>
    <t xml:space="preserve">    d) </t>
  </si>
  <si>
    <t>28. Capital &amp; Surplus, end of current year      (Page 2, Line 33)</t>
  </si>
  <si>
    <t>QUESTIONNAIRE</t>
  </si>
  <si>
    <t>1.  Name and address of manager (incl. firm name)</t>
  </si>
  <si>
    <t>______________________________</t>
  </si>
  <si>
    <t xml:space="preserve">     ____________________________________________________________________</t>
  </si>
  <si>
    <t>2.  Name and address of actuary (incl. firm name)</t>
  </si>
  <si>
    <t>3.  Name and address of independent CPA (incl. firm name)</t>
  </si>
  <si>
    <t>____________________________</t>
  </si>
  <si>
    <t>4.  Largest "net" amount insured in any one risk:</t>
  </si>
  <si>
    <t xml:space="preserve">     Per occurrence</t>
  </si>
  <si>
    <t>_______________</t>
  </si>
  <si>
    <t>Aggregate</t>
  </si>
  <si>
    <t>5.  Has the "net" aggregate increased over last year's?</t>
  </si>
  <si>
    <t xml:space="preserve">     If yes, by what amount?</t>
  </si>
  <si>
    <t xml:space="preserve">     industrial insured group (if a group captive) meet the requirements as</t>
  </si>
  <si>
    <t xml:space="preserve">     stated in section 7002(e) New York Insurance Laws?</t>
  </si>
  <si>
    <t xml:space="preserve">    charter, bylaws or articles of association?</t>
  </si>
  <si>
    <t xml:space="preserve">     If yes, what interest rate was used?</t>
  </si>
  <si>
    <t xml:space="preserve">     What was the total amount of the discount?</t>
  </si>
  <si>
    <t xml:space="preserve">      time during the year? </t>
  </si>
  <si>
    <t>_______________________________________</t>
  </si>
  <si>
    <t xml:space="preserve">      If yes, indicate amount of assets pledged.</t>
  </si>
  <si>
    <t xml:space="preserve">      business written and assumed?</t>
  </si>
  <si>
    <t>%</t>
  </si>
  <si>
    <t xml:space="preserve">      the Captive or Parent corporation?</t>
  </si>
  <si>
    <t xml:space="preserve">      end, also compute the monthly or quarterly reserves for the Captive?</t>
  </si>
  <si>
    <t xml:space="preserve"> If yes, why?</t>
  </si>
  <si>
    <t xml:space="preserve">      capital stock of captive  (class, # of shares authorized, # of shares </t>
  </si>
  <si>
    <t xml:space="preserve">      outstanding, par value)? </t>
  </si>
  <si>
    <t xml:space="preserve">     _____________________________________________________</t>
  </si>
  <si>
    <t xml:space="preserve">      If yes, describe.</t>
  </si>
  <si>
    <t xml:space="preserve">     ________________________________________________________</t>
  </si>
  <si>
    <t>PREMIUM SCHEDULE</t>
  </si>
  <si>
    <t>(1)</t>
  </si>
  <si>
    <t>(2)</t>
  </si>
  <si>
    <t>(3)</t>
  </si>
  <si>
    <t>(4)</t>
  </si>
  <si>
    <t>(5)</t>
  </si>
  <si>
    <t>(6)</t>
  </si>
  <si>
    <t>Line of Business</t>
  </si>
  <si>
    <t xml:space="preserve">    Direct Business</t>
  </si>
  <si>
    <t xml:space="preserve">  Reinsurance Assumed</t>
  </si>
  <si>
    <t xml:space="preserve"> Premiums </t>
  </si>
  <si>
    <t>Reinsurance</t>
  </si>
  <si>
    <t>1+2-3-4+5</t>
  </si>
  <si>
    <t>Related</t>
  </si>
  <si>
    <t>Unrelated</t>
  </si>
  <si>
    <t>acct'd for</t>
  </si>
  <si>
    <t>Ceded</t>
  </si>
  <si>
    <t>Net Premiums</t>
  </si>
  <si>
    <t>by deposit</t>
  </si>
  <si>
    <t>Written</t>
  </si>
  <si>
    <t>method</t>
  </si>
  <si>
    <t xml:space="preserve"> 1.  Automobile Liability</t>
  </si>
  <si>
    <t xml:space="preserve"> 2.  General &amp; Product Liability</t>
  </si>
  <si>
    <t xml:space="preserve"> 3. Professional Liability</t>
  </si>
  <si>
    <t xml:space="preserve"> 4. Other Liability</t>
  </si>
  <si>
    <t xml:space="preserve"> 5. Workers' Compensation</t>
  </si>
  <si>
    <t xml:space="preserve"> 6. All Other Lines</t>
  </si>
  <si>
    <t xml:space="preserve">     (Describe below the other lines</t>
  </si>
  <si>
    <t xml:space="preserve">     of business included in line 6)</t>
  </si>
  <si>
    <t xml:space="preserve">    _____________________________</t>
  </si>
  <si>
    <t>Totals</t>
  </si>
  <si>
    <t xml:space="preserve">REINSURANCE </t>
  </si>
  <si>
    <t>SCHEDULE</t>
  </si>
  <si>
    <t>REINSURANCE</t>
  </si>
  <si>
    <t xml:space="preserve">     CEDED AS OF:</t>
  </si>
  <si>
    <t>Recoverable on Paid</t>
  </si>
  <si>
    <t>Premiums</t>
  </si>
  <si>
    <t xml:space="preserve"> Unearned</t>
  </si>
  <si>
    <t>&amp; Unpaid Losses &amp; LAE</t>
  </si>
  <si>
    <t xml:space="preserve"> Reinsurance</t>
  </si>
  <si>
    <t>Affiliates:</t>
  </si>
  <si>
    <t>Non-Affiliates:</t>
  </si>
  <si>
    <t>Total</t>
  </si>
  <si>
    <t xml:space="preserve">    ASSUMED AS OF:</t>
  </si>
  <si>
    <t>Name and State of Reinsured</t>
  </si>
  <si>
    <t>Payable on Paid</t>
  </si>
  <si>
    <t>Unearned</t>
  </si>
  <si>
    <t>Assumed</t>
  </si>
  <si>
    <t>UNPAID LOSSES &amp; LAE</t>
  </si>
  <si>
    <t>UNPAID LOSSES:</t>
  </si>
  <si>
    <t>Case Basis</t>
  </si>
  <si>
    <t>IBNR</t>
  </si>
  <si>
    <t>Net Losses</t>
  </si>
  <si>
    <t>Direct and</t>
  </si>
  <si>
    <t>Unpaid</t>
  </si>
  <si>
    <t xml:space="preserve">        Lines of Business</t>
  </si>
  <si>
    <t>Recoverable</t>
  </si>
  <si>
    <t>(1-2+3-4)</t>
  </si>
  <si>
    <t xml:space="preserve"> 1 Automobile Liability</t>
  </si>
  <si>
    <t xml:space="preserve"> 2 General &amp; Product Liability</t>
  </si>
  <si>
    <t xml:space="preserve"> 3 Professional Liability</t>
  </si>
  <si>
    <t xml:space="preserve"> 4 Other Liability</t>
  </si>
  <si>
    <t xml:space="preserve"> 5 Workers' Compensation</t>
  </si>
  <si>
    <t xml:space="preserve"> 6 All Other Lines</t>
  </si>
  <si>
    <t>(7)</t>
  </si>
  <si>
    <t>(8)</t>
  </si>
  <si>
    <t>(9)</t>
  </si>
  <si>
    <t>(10)</t>
  </si>
  <si>
    <t>UNPAID LAE:</t>
  </si>
  <si>
    <t>Net LAE</t>
  </si>
  <si>
    <t>% of</t>
  </si>
  <si>
    <t>Column</t>
  </si>
  <si>
    <t>(6-7+8-9)</t>
  </si>
  <si>
    <t>10 to 5</t>
  </si>
  <si>
    <t>LOSSES &amp; LAE PAID AND INCURRED</t>
  </si>
  <si>
    <t>Current Year</t>
  </si>
  <si>
    <t xml:space="preserve">            Losses Paid Less Salvage</t>
  </si>
  <si>
    <t>LOSSES:</t>
  </si>
  <si>
    <t>Net</t>
  </si>
  <si>
    <t xml:space="preserve">Ratio of Losses </t>
  </si>
  <si>
    <t>Direct</t>
  </si>
  <si>
    <t>Net Payments</t>
  </si>
  <si>
    <t xml:space="preserve"> Incurred</t>
  </si>
  <si>
    <t>Premium</t>
  </si>
  <si>
    <t xml:space="preserve">Incurred to </t>
  </si>
  <si>
    <t xml:space="preserve">       Lines of Business</t>
  </si>
  <si>
    <t>Business</t>
  </si>
  <si>
    <t>Recovered</t>
  </si>
  <si>
    <t>1+2-3</t>
  </si>
  <si>
    <t>Prior Year</t>
  </si>
  <si>
    <t>(4+5-6)</t>
  </si>
  <si>
    <t>Earned</t>
  </si>
  <si>
    <t>Premiums Earned</t>
  </si>
  <si>
    <t xml:space="preserve">              LAE Paid Less Salvage  </t>
  </si>
  <si>
    <t>(13)</t>
  </si>
  <si>
    <t>(14)</t>
  </si>
  <si>
    <t>(15)</t>
  </si>
  <si>
    <t>(16)</t>
  </si>
  <si>
    <t>LAE:</t>
  </si>
  <si>
    <t>(11)</t>
  </si>
  <si>
    <t>(12)</t>
  </si>
  <si>
    <t>Ratio of LAE</t>
  </si>
  <si>
    <t xml:space="preserve"> Incurred to </t>
  </si>
  <si>
    <t>(9+10-11)</t>
  </si>
  <si>
    <t>(12+13-14)</t>
  </si>
  <si>
    <t>INCURRED LOSSES &amp; LOSS EXPENSES</t>
  </si>
  <si>
    <t>Difference</t>
  </si>
  <si>
    <t>^% Current</t>
  </si>
  <si>
    <t>Year In Which</t>
  </si>
  <si>
    <t xml:space="preserve">                             Net Incurred Losses and Loss Expenses Reported At End of Year</t>
  </si>
  <si>
    <t>Between</t>
  </si>
  <si>
    <t xml:space="preserve"> Year Losses</t>
  </si>
  <si>
    <t>Losses Were</t>
  </si>
  <si>
    <t>First &amp;</t>
  </si>
  <si>
    <t xml:space="preserve"> Incurred to</t>
  </si>
  <si>
    <t>Incurred</t>
  </si>
  <si>
    <t xml:space="preserve"> Prem. Ernd.</t>
  </si>
  <si>
    <t>XXXX</t>
  </si>
  <si>
    <t>CHECK SHEET</t>
  </si>
  <si>
    <t>(Pg=page, C=column, L=line)</t>
  </si>
  <si>
    <t>Location of  two corresponding accounts</t>
  </si>
  <si>
    <t>1st Balance</t>
  </si>
  <si>
    <t>2nd Balance</t>
  </si>
  <si>
    <t>DIFF.</t>
  </si>
  <si>
    <t>Pg2,L16) Assets = Pg2,L34) Liab., Capital &amp; Surplus(Curr. Yr)</t>
  </si>
  <si>
    <t>Pg2,L16) Assets = Pg2,L34) Liab., Capital &amp; Surplus(Prior Yr)</t>
  </si>
  <si>
    <t>Pg2,L17) Losses = Pg7(C1+C3) O/S Losses &amp; IBNR</t>
  </si>
  <si>
    <t>Pg2,L18) LAE = Pg7(C6+C8) O/S LAE &amp; IBNR</t>
  </si>
  <si>
    <t>Pg2,L9) Reins. Recoverable = Pg7(C2+C4+C7+C9) Reins. Rec.</t>
  </si>
  <si>
    <t>Pg2(L9+L10) Reins. Recoverable = Pg6) Reins. Recoverable</t>
  </si>
  <si>
    <t>Pg2,L12) Prepaid Reinsurance = Pg6) Unearned Reinsurance</t>
  </si>
  <si>
    <t>Pg2,L33) Capital &amp; Surplus(Curr) = Pg3,L28) Capital &amp; Surp.(Curr)</t>
  </si>
  <si>
    <t>Pg2,L33) Capital &amp; Surplus(Prior) = Pg3,L28) Capital &amp; Surp.(Prior)</t>
  </si>
  <si>
    <t>Pg3,L1) Net Premiums Written = Pg5,C6) Net Premiums Written</t>
  </si>
  <si>
    <t>Pg3,L6) Losses Incurred = Pg8,C7) Losses Incurred</t>
  </si>
  <si>
    <t>Pg3,L7) LAE Incurred = Pg8,C15) LAE Incurred</t>
  </si>
  <si>
    <t>Pg3,L19) Net Income = Pg3,L21) Net Income (Current Yr)</t>
  </si>
  <si>
    <t>Pg3,L19) Net Income = Pg3,L21) Net Income (Prior Yr)</t>
  </si>
  <si>
    <t xml:space="preserve">Pg3,L20) Capital &amp; Surplus (Curr) = Pg3,L28) Prior Yr </t>
  </si>
  <si>
    <t>Pg7,L1,C5) Auto Liab. = Pg8,L1,C5) Net Losses Unpaid</t>
  </si>
  <si>
    <t>Pg7,L2,C5) Product = Pg8,L2,C5) Net Losses Unpaid</t>
  </si>
  <si>
    <t>Pg7,L3,C5) Other Prof.= Pg8,L3,C5) Net Losses Unpaid</t>
  </si>
  <si>
    <t>Pg7,L4,C5) Other Liab.= Pg8,L4,C5) Net Losses Unpaid</t>
  </si>
  <si>
    <t>Pg7,L5,C5) Workers = Pg8,L5,C5) Net Losses Unpaid</t>
  </si>
  <si>
    <t>Pg7,L6,C5) All Other = Pg8,L6,C5) Net Losses Unpaid</t>
  </si>
  <si>
    <t>Pg7,L1,C10) Auto Liab. = Pg8,L1,C13) Net LAE Unpaid</t>
  </si>
  <si>
    <t>Pg7,L2,C10) Product = Pg8,L2,C13) Net LAE Unpaid</t>
  </si>
  <si>
    <t>Pg7,L3,C10) Other Prof.= Pg8,L3,C13) Net LAE Unpaid</t>
  </si>
  <si>
    <t>Pg7,L4,C10) Other Liab.= Pg8,L4,C13) Net LAE Unpaid</t>
  </si>
  <si>
    <t>Pg7,L5,C10) Workers = Pg8,L5,C13) Net LAE Unpaid</t>
  </si>
  <si>
    <t>Pg7,L6,C10) All Other = Pg8,L6,C13) Net LAE Unpaid</t>
  </si>
  <si>
    <t>Pg9 Premiums Earned(Current) = Pg3,L3) Premiums Earned (Current)</t>
  </si>
  <si>
    <t>Pg9 Premiums Earned(Prior) = Pg3,L3) Premiums Earned (Prior)</t>
  </si>
  <si>
    <t>Total of differences</t>
  </si>
  <si>
    <t>___________</t>
  </si>
  <si>
    <t xml:space="preserve">Name and State/Country of Reinsurer </t>
  </si>
  <si>
    <t xml:space="preserve"> &amp; Prior</t>
  </si>
  <si>
    <t xml:space="preserve">      owned or controlled the captive insurance company.</t>
  </si>
  <si>
    <t>_________________________</t>
  </si>
  <si>
    <t>NAIC Company Code</t>
  </si>
  <si>
    <t>____________________________________________________</t>
  </si>
  <si>
    <r>
      <t>Instruction for  the worksheet</t>
    </r>
    <r>
      <rPr>
        <sz val="12"/>
        <color indexed="8"/>
        <rFont val="Arial MT"/>
        <family val="0"/>
      </rPr>
      <t>:</t>
    </r>
  </si>
  <si>
    <t xml:space="preserve">2. Any relevant information (text &amp; numbers) should be inputted into "blue cells." </t>
  </si>
  <si>
    <t>1. This worksheet should be copied on a hard drive.</t>
  </si>
  <si>
    <t xml:space="preserve">3. Numeric data should be inputted into cells containing blue zeros. </t>
  </si>
  <si>
    <t xml:space="preserve">4. Text data should be inputted into cells containing blue lines. </t>
  </si>
  <si>
    <t xml:space="preserve">    Please note that all the remaining cells are protected to prevent accidental erasing of text and formulas.  </t>
  </si>
  <si>
    <t>6. To print the entire document press the control key and  the letter "N" key at the same time.</t>
  </si>
  <si>
    <t xml:space="preserve">    adequate cross references. </t>
  </si>
  <si>
    <t xml:space="preserve">5. If there is a need to enclose additional information, a supplemental Excel file should be created with  </t>
  </si>
  <si>
    <t>ANNUAL STATEMENT OF THE</t>
  </si>
  <si>
    <t>7.  Does the industrial insured (if a pure captive) or do all members of the</t>
  </si>
  <si>
    <t xml:space="preserve">8. Has any change been made during the year of this statement in the </t>
  </si>
  <si>
    <t>9.  Has the company changed its plan of operation during the year?</t>
  </si>
  <si>
    <t>10.  Have losses been discounted?</t>
  </si>
  <si>
    <t>11. Were any of the assets of the company pledged as collateral at any</t>
  </si>
  <si>
    <t>12. Is the company writing or assuming unrelated business?</t>
  </si>
  <si>
    <t>14. What other services does the captive's CPA firm provide to</t>
  </si>
  <si>
    <t>15. Does the actuary, who certifies as to the adequacy of loss reserve at year</t>
  </si>
  <si>
    <t>16. Has the company changed its auditors or actuaries from the previous year?</t>
  </si>
  <si>
    <t>17. Does the company issue assessable policies?</t>
  </si>
  <si>
    <t>18. A) Name of the company, corporation or association who directly or indirectly</t>
  </si>
  <si>
    <t>19. Has there been any change during the year of this statement in the</t>
  </si>
  <si>
    <t xml:space="preserve">6.  Amount of direct premium written on New York risks.  Premium on </t>
  </si>
  <si>
    <t xml:space="preserve">     included in this amount.</t>
  </si>
  <si>
    <r>
      <t xml:space="preserve">     non - New York risks and any reinsurance premiums should </t>
    </r>
    <r>
      <rPr>
        <u val="single"/>
        <sz val="12"/>
        <color indexed="8"/>
        <rFont val="Arial MT"/>
        <family val="0"/>
      </rPr>
      <t>not</t>
    </r>
    <r>
      <rPr>
        <sz val="12"/>
        <color indexed="8"/>
        <rFont val="Arial MT"/>
        <family val="0"/>
      </rPr>
      <t xml:space="preserve"> be </t>
    </r>
  </si>
  <si>
    <t>______________</t>
  </si>
  <si>
    <t>13. If answer to 12 above is yes, what is the percentage to the total</t>
  </si>
  <si>
    <t>Subscribed and sworn to before me this ______ day of_______________,20__</t>
  </si>
  <si>
    <t xml:space="preserve">NAIC Co. Code:            </t>
  </si>
  <si>
    <t>COMPUTATION OF SECTION 206 PREMIUM BASE</t>
  </si>
  <si>
    <t>New York Domiciled Companies Only</t>
  </si>
  <si>
    <t>Section 206 – NYS Financial Services Law - (Formerly Section 332-NYS Insurance Law)</t>
  </si>
  <si>
    <t>Instructions:</t>
  </si>
  <si>
    <t>1.  Premium Base (see Instruction #1)</t>
  </si>
  <si>
    <t>2. Prior Year Adjusted Premium Base</t>
  </si>
  <si>
    <r>
      <t xml:space="preserve">3. Difference from Prior Year (Line 1 minus Line 2) </t>
    </r>
    <r>
      <rPr>
        <sz val="9"/>
        <rFont val="Arial"/>
        <family val="2"/>
      </rPr>
      <t>(a)</t>
    </r>
  </si>
  <si>
    <t>(a) If difference is +/- 25% from prior year, please provide an explanation for the change:</t>
  </si>
  <si>
    <t>(Prepared by)</t>
  </si>
  <si>
    <t>(Title)</t>
  </si>
  <si>
    <t>(Phone Number)</t>
  </si>
  <si>
    <t xml:space="preserve">                  </t>
  </si>
  <si>
    <t>(E-Mail Address)</t>
  </si>
  <si>
    <r>
      <t xml:space="preserve">         Line 1:  Beginning Premium Base of this schedule is taken from the Annual Statement, Line 6, Page 4 Questionnaire.</t>
    </r>
    <r>
      <rPr>
        <sz val="12"/>
        <rFont val="Arial MT"/>
        <family val="0"/>
      </rPr>
      <t xml:space="preserve"> </t>
    </r>
  </si>
  <si>
    <t>Page 10</t>
  </si>
  <si>
    <t>10) COMPUTATION OF SECTION 206 PREMIUM BASE</t>
  </si>
  <si>
    <t>11) CHECK SHEET</t>
  </si>
  <si>
    <t>Section 206 Assessment under NYS Financial Services Law.</t>
  </si>
  <si>
    <t>being duly sworn, each for himself deposes and says that they are the above described officers of the said insurer, and that on the last day of the period presented, all of the herein described assets were the absolute property of the said insurer, free and clear from any liens or claims thereon, except as stated, and that this annual statement, together with related exhibits, schedules and explanations therein contained, annexed or referred to are a full and true statement of all the assets and liabilities and of the condition and affairs of the said insurer as of the date presented, and of its income and deductions therefrom for the year ended on that date, according to the best of their information, knowledge and belief, respectively.</t>
  </si>
  <si>
    <t>Or corresponding person having charge of the accounts of the insurer.</t>
  </si>
  <si>
    <t>*</t>
  </si>
  <si>
    <t>**</t>
  </si>
  <si>
    <t>Show full name and indicate by number sign (#) those officers and directors who did not occupy the indicated position in the previous annual statement.</t>
  </si>
  <si>
    <r>
      <t>________________________________________________________</t>
    </r>
    <r>
      <rPr>
        <sz val="12"/>
        <color indexed="12"/>
        <rFont val="Arial MT"/>
        <family val="0"/>
      </rPr>
      <t>,</t>
    </r>
  </si>
  <si>
    <t>For The Year 2023</t>
  </si>
  <si>
    <r>
      <t xml:space="preserve">New York Captive  Insurance Company Annual Statement For The Year </t>
    </r>
    <r>
      <rPr>
        <b/>
        <sz val="8"/>
        <color indexed="8"/>
        <rFont val="Arial MT"/>
        <family val="0"/>
      </rPr>
      <t>2023</t>
    </r>
    <r>
      <rPr>
        <sz val="8"/>
        <color indexed="8"/>
        <rFont val="Arial MT"/>
        <family val="0"/>
      </rPr>
      <t xml:space="preserve"> of the       </t>
    </r>
  </si>
  <si>
    <t>2015 &amp; Prior</t>
  </si>
  <si>
    <t>This schedule is for the purpose of determining the  premium base that will be used to compute the 2023  final</t>
  </si>
  <si>
    <t xml:space="preserve">       B) Net worth of the owning or controlling entity as of December 31, 2023.</t>
  </si>
  <si>
    <t>The Annual Statement Form should be in Microsoft Excel format.</t>
  </si>
  <si>
    <t>george.babu@dfs.ny.gov</t>
  </si>
  <si>
    <t>The Annual Statement must be submitted electronically through the Department's</t>
  </si>
  <si>
    <t xml:space="preserve">Any questions regarding this statement should be directed to George Babu at e-mail: </t>
  </si>
  <si>
    <r>
      <t xml:space="preserve">or phone number: </t>
    </r>
    <r>
      <rPr>
        <b/>
        <sz val="12"/>
        <color indexed="8"/>
        <rFont val="Arial"/>
        <family val="2"/>
      </rPr>
      <t>(212) 480-2046</t>
    </r>
    <r>
      <rPr>
        <sz val="12"/>
        <color indexed="8"/>
        <rFont val="Arial"/>
        <family val="2"/>
      </rPr>
      <t>.</t>
    </r>
  </si>
  <si>
    <r>
      <rPr>
        <b/>
        <u val="single"/>
        <sz val="12"/>
        <color indexed="8"/>
        <rFont val="Arial MT"/>
        <family val="0"/>
      </rPr>
      <t>Insurance Company and Fraternal Benefit Society Filings Portal</t>
    </r>
    <r>
      <rPr>
        <sz val="12"/>
        <color indexed="8"/>
        <rFont val="Arial MT"/>
        <family val="0"/>
      </rPr>
      <t xml:space="preserve"> on or before</t>
    </r>
  </si>
  <si>
    <r>
      <rPr>
        <b/>
        <sz val="12"/>
        <color indexed="8"/>
        <rFont val="Arial MT"/>
        <family val="0"/>
      </rPr>
      <t>March 1</t>
    </r>
    <r>
      <rPr>
        <sz val="12"/>
        <color indexed="8"/>
        <rFont val="Arial MT"/>
        <family val="0"/>
      </rPr>
      <t xml:space="preserve"> of each calendar year.</t>
    </r>
  </si>
  <si>
    <t>December 31, 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</si>
</sst>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_)"/>
    <numFmt numFmtId="165" formatCode="0.0%"/>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mmmm\ d\,\ yyyy;@"/>
  </numFmts>
  <fonts count="80">
    <font>
      <sz val="12"/>
      <name val="Arial MT"/>
      <family val="0"/>
    </font>
    <font>
      <sz val="10"/>
      <name val="Arial"/>
      <family val="0"/>
    </font>
    <font>
      <b/>
      <sz val="14"/>
      <color indexed="8"/>
      <name val="Arial MT"/>
      <family val="0"/>
    </font>
    <font>
      <sz val="12"/>
      <color indexed="8"/>
      <name val="Arial MT"/>
      <family val="0"/>
    </font>
    <font>
      <b/>
      <sz val="12"/>
      <color indexed="8"/>
      <name val="Arial MT"/>
      <family val="0"/>
    </font>
    <font>
      <b/>
      <sz val="12"/>
      <color indexed="16"/>
      <name val="Arial MT"/>
      <family val="0"/>
    </font>
    <font>
      <sz val="14"/>
      <color indexed="23"/>
      <name val="Bodoni BoldCondensed"/>
      <family val="0"/>
    </font>
    <font>
      <sz val="12"/>
      <color indexed="16"/>
      <name val="Arial MT"/>
      <family val="0"/>
    </font>
    <font>
      <b/>
      <sz val="18"/>
      <color indexed="8"/>
      <name val="Courier New"/>
      <family val="3"/>
    </font>
    <font>
      <b/>
      <sz val="18"/>
      <color indexed="14"/>
      <name val="Courier New"/>
      <family val="3"/>
    </font>
    <font>
      <b/>
      <sz val="18"/>
      <color indexed="12"/>
      <name val="Courier New"/>
      <family val="3"/>
    </font>
    <font>
      <b/>
      <sz val="18"/>
      <color indexed="10"/>
      <name val="Courier New"/>
      <family val="3"/>
    </font>
    <font>
      <b/>
      <sz val="18"/>
      <color indexed="17"/>
      <name val="Courier New"/>
      <family val="3"/>
    </font>
    <font>
      <b/>
      <sz val="18"/>
      <color indexed="22"/>
      <name val="Courier New"/>
      <family val="3"/>
    </font>
    <font>
      <b/>
      <sz val="18"/>
      <color indexed="18"/>
      <name val="Courier New"/>
      <family val="3"/>
    </font>
    <font>
      <b/>
      <sz val="18"/>
      <color indexed="16"/>
      <name val="Courier New"/>
      <family val="3"/>
    </font>
    <font>
      <sz val="12"/>
      <color indexed="8"/>
      <name val="Britannic Bold"/>
      <family val="2"/>
    </font>
    <font>
      <sz val="10"/>
      <color indexed="12"/>
      <name val="Courier"/>
      <family val="0"/>
    </font>
    <font>
      <sz val="10"/>
      <color indexed="8"/>
      <name val="Arial MT"/>
      <family val="0"/>
    </font>
    <font>
      <sz val="12"/>
      <color indexed="12"/>
      <name val="Arial MT"/>
      <family val="0"/>
    </font>
    <font>
      <sz val="8"/>
      <color indexed="8"/>
      <name val="Arial MT"/>
      <family val="0"/>
    </font>
    <font>
      <sz val="10"/>
      <color indexed="12"/>
      <name val="Arial MT"/>
      <family val="0"/>
    </font>
    <font>
      <sz val="12"/>
      <color indexed="9"/>
      <name val="Arial MT"/>
      <family val="0"/>
    </font>
    <font>
      <sz val="18"/>
      <color indexed="8"/>
      <name val="Arial MT"/>
      <family val="0"/>
    </font>
    <font>
      <sz val="8"/>
      <color indexed="12"/>
      <name val="Arial MT"/>
      <family val="0"/>
    </font>
    <font>
      <b/>
      <sz val="8"/>
      <color indexed="8"/>
      <name val="Arial MT"/>
      <family val="0"/>
    </font>
    <font>
      <b/>
      <u val="single"/>
      <sz val="12"/>
      <color indexed="8"/>
      <name val="Arial MT"/>
      <family val="0"/>
    </font>
    <font>
      <b/>
      <sz val="14"/>
      <color indexed="16"/>
      <name val="Arial MT"/>
      <family val="0"/>
    </font>
    <font>
      <u val="single"/>
      <sz val="10"/>
      <color indexed="12"/>
      <name val="Courier"/>
      <family val="3"/>
    </font>
    <font>
      <u val="single"/>
      <sz val="12"/>
      <color indexed="8"/>
      <name val="Arial MT"/>
      <family val="0"/>
    </font>
    <font>
      <sz val="8"/>
      <name val="Arial MT"/>
      <family val="0"/>
    </font>
    <font>
      <u val="single"/>
      <sz val="12"/>
      <color indexed="12"/>
      <name val="Arial MT"/>
      <family val="0"/>
    </font>
    <font>
      <u val="single"/>
      <sz val="12"/>
      <color indexed="36"/>
      <name val="Arial MT"/>
      <family val="0"/>
    </font>
    <font>
      <sz val="12"/>
      <name val="Times New Roman"/>
      <family val="1"/>
    </font>
    <font>
      <sz val="10"/>
      <color indexed="8"/>
      <name val="Times New Roman"/>
      <family val="1"/>
    </font>
    <font>
      <b/>
      <sz val="10"/>
      <name val="Times New Roman"/>
      <family val="1"/>
    </font>
    <font>
      <b/>
      <sz val="9"/>
      <name val="Times New Roman"/>
      <family val="1"/>
    </font>
    <font>
      <sz val="9"/>
      <name val="Times New Roman"/>
      <family val="1"/>
    </font>
    <font>
      <sz val="10"/>
      <name val="Times New Roman"/>
      <family val="1"/>
    </font>
    <font>
      <sz val="9"/>
      <name val="Arial"/>
      <family val="2"/>
    </font>
    <font>
      <b/>
      <sz val="9"/>
      <name val="Arial"/>
      <family val="2"/>
    </font>
    <font>
      <u val="single"/>
      <sz val="10"/>
      <name val="Times New Roman"/>
      <family val="1"/>
    </font>
    <font>
      <u val="single"/>
      <sz val="12"/>
      <name val="Arial MT"/>
      <family val="0"/>
    </font>
    <font>
      <sz val="12"/>
      <color indexed="8"/>
      <name val="Arial"/>
      <family val="2"/>
    </font>
    <font>
      <b/>
      <sz val="12"/>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theme="0" tint="-0.04997999966144562"/>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style="dotted">
        <color indexed="8"/>
      </bottom>
    </border>
    <border>
      <left>
        <color indexed="63"/>
      </left>
      <right>
        <color indexed="63"/>
      </right>
      <top>
        <color indexed="63"/>
      </top>
      <bottom style="dotted">
        <color indexed="8"/>
      </bottom>
    </border>
    <border>
      <left style="thin">
        <color indexed="8"/>
      </left>
      <right style="thin">
        <color indexed="8"/>
      </right>
      <top style="dotted">
        <color indexed="8"/>
      </top>
      <bottom style="dotted">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color indexed="63"/>
      </top>
      <bottom style="dotted">
        <color indexed="8"/>
      </bottom>
    </border>
    <border>
      <left style="thin">
        <color indexed="8"/>
      </left>
      <right>
        <color indexed="63"/>
      </right>
      <top style="dotted">
        <color indexed="8"/>
      </top>
      <bottom style="dotted">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style="mediu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thin">
        <color indexed="14"/>
      </bottom>
    </border>
    <border>
      <left>
        <color indexed="63"/>
      </left>
      <right>
        <color indexed="63"/>
      </right>
      <top style="medium"/>
      <bottom style="medium"/>
    </border>
    <border>
      <left style="medium"/>
      <right>
        <color indexed="63"/>
      </right>
      <top style="medium"/>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67" fillId="0" borderId="0" applyNumberFormat="0" applyFill="0" applyBorder="0" applyAlignment="0" applyProtection="0"/>
    <xf numFmtId="0" fontId="32"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31" fillId="0" borderId="0" applyNumberFormat="0" applyFill="0" applyBorder="0" applyAlignment="0" applyProtection="0"/>
    <xf numFmtId="0" fontId="72" fillId="30" borderId="1" applyNumberFormat="0" applyAlignment="0" applyProtection="0"/>
    <xf numFmtId="0" fontId="73" fillId="0" borderId="6" applyNumberFormat="0" applyFill="0" applyAlignment="0" applyProtection="0"/>
    <xf numFmtId="0" fontId="74" fillId="31" borderId="0" applyNumberFormat="0" applyBorder="0" applyAlignment="0" applyProtection="0"/>
    <xf numFmtId="0" fontId="0" fillId="32" borderId="7" applyNumberFormat="0" applyFont="0" applyAlignment="0" applyProtection="0"/>
    <xf numFmtId="0" fontId="75" fillId="27" borderId="8" applyNumberFormat="0" applyAlignment="0" applyProtection="0"/>
    <xf numFmtId="9" fontId="1" fillId="0" borderId="0" applyFon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0" applyNumberFormat="0" applyFill="0" applyBorder="0" applyAlignment="0" applyProtection="0"/>
  </cellStyleXfs>
  <cellXfs count="210">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6" fillId="0" borderId="0" xfId="0" applyFont="1" applyAlignment="1" applyProtection="1">
      <alignment/>
      <protection/>
    </xf>
    <xf numFmtId="0" fontId="7" fillId="0" borderId="0" xfId="0" applyFont="1" applyFill="1" applyAlignment="1" applyProtection="1">
      <alignment/>
      <protection/>
    </xf>
    <xf numFmtId="0" fontId="8" fillId="0" borderId="0" xfId="0" applyFont="1" applyAlignment="1" applyProtection="1">
      <alignment horizontal="center"/>
      <protection/>
    </xf>
    <xf numFmtId="0" fontId="9" fillId="0" borderId="0" xfId="0" applyFont="1" applyAlignment="1" applyProtection="1">
      <alignment horizontal="center"/>
      <protection/>
    </xf>
    <xf numFmtId="0" fontId="10" fillId="0" borderId="0" xfId="0" applyFont="1" applyAlignment="1" applyProtection="1">
      <alignment horizontal="center"/>
      <protection/>
    </xf>
    <xf numFmtId="0" fontId="11" fillId="0" borderId="0" xfId="0" applyFont="1" applyAlignment="1" applyProtection="1">
      <alignment horizontal="center"/>
      <protection/>
    </xf>
    <xf numFmtId="0" fontId="12" fillId="0" borderId="0" xfId="0" applyFont="1" applyAlignment="1" applyProtection="1">
      <alignment horizontal="center"/>
      <protection/>
    </xf>
    <xf numFmtId="0" fontId="13" fillId="0" borderId="0" xfId="0" applyFont="1" applyAlignment="1" applyProtection="1">
      <alignment horizontal="center"/>
      <protection/>
    </xf>
    <xf numFmtId="0" fontId="14" fillId="0" borderId="0" xfId="0" applyFont="1" applyAlignment="1" applyProtection="1">
      <alignment horizontal="center"/>
      <protection/>
    </xf>
    <xf numFmtId="0" fontId="15" fillId="0" borderId="0" xfId="0" applyFont="1" applyAlignment="1" applyProtection="1">
      <alignment horizontal="center"/>
      <protection/>
    </xf>
    <xf numFmtId="0" fontId="16" fillId="0" borderId="0" xfId="0" applyFont="1" applyAlignment="1" applyProtection="1">
      <alignment horizontal="center"/>
      <protection/>
    </xf>
    <xf numFmtId="164" fontId="17" fillId="0" borderId="0" xfId="0" applyNumberFormat="1" applyFont="1" applyAlignment="1" applyProtection="1">
      <alignment/>
      <protection locked="0"/>
    </xf>
    <xf numFmtId="164" fontId="3" fillId="0" borderId="0" xfId="0" applyNumberFormat="1" applyFont="1" applyAlignment="1" applyProtection="1">
      <alignment/>
      <protection/>
    </xf>
    <xf numFmtId="0" fontId="18" fillId="0" borderId="0" xfId="0" applyFont="1" applyAlignment="1" applyProtection="1">
      <alignment horizontal="right"/>
      <protection/>
    </xf>
    <xf numFmtId="0" fontId="17" fillId="0" borderId="0" xfId="0" applyFont="1" applyAlignment="1" applyProtection="1">
      <alignment/>
      <protection locked="0"/>
    </xf>
    <xf numFmtId="0" fontId="18" fillId="0" borderId="0" xfId="0" applyFont="1" applyAlignment="1" applyProtection="1">
      <alignment/>
      <protection/>
    </xf>
    <xf numFmtId="0" fontId="3" fillId="0" borderId="0" xfId="0" applyFont="1" applyAlignment="1" applyProtection="1">
      <alignment horizontal="left"/>
      <protection/>
    </xf>
    <xf numFmtId="0" fontId="17" fillId="0" borderId="0" xfId="0" applyFont="1" applyAlignment="1" applyProtection="1">
      <alignment horizontal="left"/>
      <protection locked="0"/>
    </xf>
    <xf numFmtId="0" fontId="3" fillId="0" borderId="0" xfId="0" applyFont="1" applyAlignment="1" applyProtection="1">
      <alignment horizontal="left" vertical="top"/>
      <protection/>
    </xf>
    <xf numFmtId="0" fontId="19" fillId="0" borderId="0" xfId="0" applyFont="1" applyAlignment="1" applyProtection="1">
      <alignment/>
      <protection locked="0"/>
    </xf>
    <xf numFmtId="0" fontId="20" fillId="0" borderId="0" xfId="0" applyFont="1" applyAlignment="1" applyProtection="1">
      <alignment/>
      <protection/>
    </xf>
    <xf numFmtId="0" fontId="3" fillId="0" borderId="10" xfId="0" applyFont="1" applyBorder="1" applyAlignment="1" applyProtection="1">
      <alignment/>
      <protection/>
    </xf>
    <xf numFmtId="164" fontId="3" fillId="33" borderId="10" xfId="0" applyNumberFormat="1" applyFont="1" applyFill="1" applyBorder="1" applyAlignment="1" applyProtection="1">
      <alignment/>
      <protection/>
    </xf>
    <xf numFmtId="164" fontId="3" fillId="0" borderId="10" xfId="0" applyNumberFormat="1" applyFont="1" applyBorder="1" applyAlignment="1" applyProtection="1">
      <alignment/>
      <protection/>
    </xf>
    <xf numFmtId="0" fontId="3" fillId="33" borderId="11" xfId="0" applyFont="1" applyFill="1" applyBorder="1" applyAlignment="1" applyProtection="1">
      <alignment horizontal="center"/>
      <protection/>
    </xf>
    <xf numFmtId="0" fontId="3" fillId="0" borderId="11" xfId="0" applyFont="1" applyBorder="1" applyAlignment="1" applyProtection="1">
      <alignment horizontal="center"/>
      <protection/>
    </xf>
    <xf numFmtId="0" fontId="3" fillId="33" borderId="12" xfId="0" applyFont="1" applyFill="1" applyBorder="1" applyAlignment="1" applyProtection="1">
      <alignment/>
      <protection/>
    </xf>
    <xf numFmtId="0" fontId="3" fillId="0" borderId="12" xfId="0" applyFont="1" applyBorder="1" applyAlignment="1" applyProtection="1">
      <alignment/>
      <protection/>
    </xf>
    <xf numFmtId="0" fontId="3" fillId="33" borderId="13" xfId="0" applyFont="1" applyFill="1" applyBorder="1" applyAlignment="1" applyProtection="1">
      <alignment/>
      <protection/>
    </xf>
    <xf numFmtId="0" fontId="3" fillId="0" borderId="14" xfId="0" applyFont="1" applyBorder="1" applyAlignment="1" applyProtection="1">
      <alignment/>
      <protection/>
    </xf>
    <xf numFmtId="37" fontId="21" fillId="33" borderId="13" xfId="0" applyNumberFormat="1" applyFont="1" applyFill="1" applyBorder="1" applyAlignment="1" applyProtection="1">
      <alignment/>
      <protection locked="0"/>
    </xf>
    <xf numFmtId="37" fontId="18" fillId="33" borderId="13" xfId="0" applyNumberFormat="1" applyFont="1" applyFill="1" applyBorder="1" applyAlignment="1" applyProtection="1">
      <alignment/>
      <protection/>
    </xf>
    <xf numFmtId="0" fontId="17" fillId="0" borderId="14" xfId="0" applyFont="1" applyBorder="1" applyAlignment="1" applyProtection="1">
      <alignment/>
      <protection locked="0"/>
    </xf>
    <xf numFmtId="0" fontId="18" fillId="33" borderId="13" xfId="0" applyFont="1" applyFill="1" applyBorder="1" applyAlignment="1" applyProtection="1">
      <alignment/>
      <protection/>
    </xf>
    <xf numFmtId="0" fontId="3" fillId="34" borderId="14" xfId="0" applyFont="1" applyFill="1" applyBorder="1" applyAlignment="1" applyProtection="1">
      <alignment/>
      <protection/>
    </xf>
    <xf numFmtId="37" fontId="18" fillId="34" borderId="12" xfId="0" applyNumberFormat="1" applyFont="1" applyFill="1" applyBorder="1" applyAlignment="1" applyProtection="1">
      <alignment/>
      <protection/>
    </xf>
    <xf numFmtId="37" fontId="21" fillId="0" borderId="13" xfId="0" applyNumberFormat="1" applyFont="1" applyBorder="1" applyAlignment="1" applyProtection="1">
      <alignment/>
      <protection locked="0"/>
    </xf>
    <xf numFmtId="0" fontId="18" fillId="0" borderId="13" xfId="0" applyFont="1" applyBorder="1" applyAlignment="1" applyProtection="1">
      <alignment/>
      <protection/>
    </xf>
    <xf numFmtId="37" fontId="18" fillId="34" borderId="13" xfId="0" applyNumberFormat="1" applyFont="1" applyFill="1" applyBorder="1" applyAlignment="1" applyProtection="1">
      <alignment/>
      <protection/>
    </xf>
    <xf numFmtId="0" fontId="3" fillId="0" borderId="13" xfId="0" applyFont="1" applyBorder="1" applyAlignment="1" applyProtection="1">
      <alignment/>
      <protection/>
    </xf>
    <xf numFmtId="37" fontId="18" fillId="34" borderId="15" xfId="0" applyNumberFormat="1" applyFont="1" applyFill="1" applyBorder="1" applyAlignment="1" applyProtection="1">
      <alignment/>
      <protection/>
    </xf>
    <xf numFmtId="0" fontId="18" fillId="0" borderId="15" xfId="0" applyFont="1" applyBorder="1" applyAlignment="1" applyProtection="1">
      <alignment/>
      <protection/>
    </xf>
    <xf numFmtId="0" fontId="22" fillId="0" borderId="0" xfId="0" applyFont="1" applyAlignment="1" applyProtection="1">
      <alignment/>
      <protection/>
    </xf>
    <xf numFmtId="0" fontId="4" fillId="0" borderId="16" xfId="0" applyFont="1" applyBorder="1" applyAlignment="1" applyProtection="1">
      <alignment/>
      <protection/>
    </xf>
    <xf numFmtId="0" fontId="23" fillId="0" borderId="17" xfId="0" applyFont="1" applyBorder="1" applyAlignment="1" applyProtection="1">
      <alignment/>
      <protection/>
    </xf>
    <xf numFmtId="0" fontId="3" fillId="0" borderId="18" xfId="0" applyFont="1" applyBorder="1" applyAlignment="1" applyProtection="1">
      <alignment/>
      <protection/>
    </xf>
    <xf numFmtId="0" fontId="3" fillId="33" borderId="19" xfId="0" applyFont="1" applyFill="1" applyBorder="1" applyAlignment="1" applyProtection="1">
      <alignment/>
      <protection/>
    </xf>
    <xf numFmtId="0" fontId="3" fillId="0" borderId="19" xfId="0" applyFont="1" applyBorder="1" applyAlignment="1" applyProtection="1">
      <alignment/>
      <protection/>
    </xf>
    <xf numFmtId="0" fontId="3" fillId="0" borderId="20" xfId="0" applyFont="1" applyBorder="1" applyAlignment="1" applyProtection="1">
      <alignment/>
      <protection/>
    </xf>
    <xf numFmtId="0" fontId="4" fillId="33" borderId="14" xfId="0" applyFont="1" applyFill="1" applyBorder="1" applyAlignment="1" applyProtection="1">
      <alignment/>
      <protection/>
    </xf>
    <xf numFmtId="37" fontId="24" fillId="33" borderId="13" xfId="0" applyNumberFormat="1" applyFont="1" applyFill="1" applyBorder="1" applyAlignment="1" applyProtection="1">
      <alignment/>
      <protection locked="0"/>
    </xf>
    <xf numFmtId="37" fontId="24" fillId="0" borderId="13" xfId="0" applyNumberFormat="1" applyFont="1" applyBorder="1" applyAlignment="1" applyProtection="1">
      <alignment/>
      <protection locked="0"/>
    </xf>
    <xf numFmtId="0" fontId="3" fillId="34" borderId="20" xfId="0" applyFont="1" applyFill="1" applyBorder="1" applyAlignment="1" applyProtection="1">
      <alignment/>
      <protection/>
    </xf>
    <xf numFmtId="37" fontId="20" fillId="34" borderId="13" xfId="0" applyNumberFormat="1" applyFont="1" applyFill="1" applyBorder="1" applyAlignment="1" applyProtection="1">
      <alignment/>
      <protection/>
    </xf>
    <xf numFmtId="0" fontId="20" fillId="33" borderId="13" xfId="0" applyFont="1" applyFill="1" applyBorder="1" applyAlignment="1" applyProtection="1">
      <alignment/>
      <protection/>
    </xf>
    <xf numFmtId="0" fontId="20" fillId="0" borderId="13" xfId="0" applyFont="1" applyBorder="1" applyAlignment="1" applyProtection="1">
      <alignment/>
      <protection/>
    </xf>
    <xf numFmtId="0" fontId="3" fillId="0" borderId="21" xfId="0" applyFont="1" applyBorder="1" applyAlignment="1" applyProtection="1">
      <alignment/>
      <protection/>
    </xf>
    <xf numFmtId="0" fontId="4" fillId="0" borderId="14" xfId="0" applyFont="1" applyBorder="1" applyAlignment="1" applyProtection="1">
      <alignment/>
      <protection/>
    </xf>
    <xf numFmtId="0" fontId="3" fillId="33" borderId="20" xfId="0" applyFont="1" applyFill="1" applyBorder="1" applyAlignment="1" applyProtection="1">
      <alignment/>
      <protection/>
    </xf>
    <xf numFmtId="0" fontId="3" fillId="33" borderId="14" xfId="0" applyFont="1" applyFill="1" applyBorder="1" applyAlignment="1" applyProtection="1">
      <alignment/>
      <protection/>
    </xf>
    <xf numFmtId="37" fontId="20" fillId="33" borderId="13" xfId="0" applyNumberFormat="1" applyFont="1" applyFill="1" applyBorder="1" applyAlignment="1" applyProtection="1">
      <alignment/>
      <protection/>
    </xf>
    <xf numFmtId="0" fontId="25" fillId="0" borderId="13" xfId="0" applyFont="1" applyBorder="1" applyAlignment="1" applyProtection="1">
      <alignment/>
      <protection/>
    </xf>
    <xf numFmtId="0" fontId="4" fillId="0" borderId="20" xfId="0" applyFont="1" applyBorder="1" applyAlignment="1" applyProtection="1">
      <alignment/>
      <protection/>
    </xf>
    <xf numFmtId="0" fontId="26" fillId="0" borderId="14" xfId="0" applyFont="1" applyBorder="1" applyAlignment="1" applyProtection="1">
      <alignment/>
      <protection/>
    </xf>
    <xf numFmtId="37" fontId="20" fillId="0" borderId="13" xfId="0" applyNumberFormat="1" applyFont="1" applyBorder="1" applyAlignment="1" applyProtection="1">
      <alignment/>
      <protection/>
    </xf>
    <xf numFmtId="0" fontId="17" fillId="0" borderId="20" xfId="0" applyFont="1" applyBorder="1" applyAlignment="1" applyProtection="1">
      <alignment/>
      <protection locked="0"/>
    </xf>
    <xf numFmtId="0" fontId="3" fillId="34" borderId="22" xfId="0" applyFont="1" applyFill="1" applyBorder="1" applyAlignment="1" applyProtection="1">
      <alignment/>
      <protection/>
    </xf>
    <xf numFmtId="0" fontId="3" fillId="34" borderId="23" xfId="0" applyFont="1" applyFill="1" applyBorder="1" applyAlignment="1" applyProtection="1">
      <alignment/>
      <protection/>
    </xf>
    <xf numFmtId="37" fontId="20" fillId="34" borderId="10" xfId="0" applyNumberFormat="1" applyFont="1" applyFill="1" applyBorder="1" applyAlignment="1" applyProtection="1">
      <alignment/>
      <protection/>
    </xf>
    <xf numFmtId="0" fontId="27" fillId="0" borderId="0" xfId="0" applyFont="1" applyAlignment="1" applyProtection="1">
      <alignment/>
      <protection/>
    </xf>
    <xf numFmtId="0" fontId="17" fillId="0" borderId="0" xfId="0" applyFont="1" applyAlignment="1" applyProtection="1">
      <alignment horizontal="right"/>
      <protection locked="0"/>
    </xf>
    <xf numFmtId="0" fontId="4" fillId="0" borderId="0" xfId="0" applyFont="1" applyAlignment="1" applyProtection="1">
      <alignment horizontal="center"/>
      <protection/>
    </xf>
    <xf numFmtId="0" fontId="3" fillId="0" borderId="24" xfId="0" applyFont="1" applyBorder="1" applyAlignment="1" applyProtection="1">
      <alignment horizontal="right"/>
      <protection/>
    </xf>
    <xf numFmtId="0" fontId="3" fillId="0" borderId="25" xfId="0" applyFont="1" applyBorder="1" applyAlignment="1" applyProtection="1">
      <alignment/>
      <protection/>
    </xf>
    <xf numFmtId="0" fontId="3" fillId="0" borderId="26" xfId="0" applyFont="1" applyBorder="1" applyAlignment="1" applyProtection="1">
      <alignment horizontal="center"/>
      <protection/>
    </xf>
    <xf numFmtId="0" fontId="3" fillId="34" borderId="10" xfId="0" applyFont="1" applyFill="1" applyBorder="1" applyAlignment="1" applyProtection="1">
      <alignment horizontal="center"/>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3" fillId="34" borderId="19" xfId="0" applyFont="1" applyFill="1" applyBorder="1" applyAlignment="1" applyProtection="1">
      <alignment horizontal="center"/>
      <protection/>
    </xf>
    <xf numFmtId="0" fontId="3" fillId="0" borderId="19" xfId="0" applyFont="1" applyBorder="1" applyAlignment="1" applyProtection="1">
      <alignment horizontal="center"/>
      <protection/>
    </xf>
    <xf numFmtId="0" fontId="3" fillId="0" borderId="22" xfId="0" applyFont="1" applyBorder="1" applyAlignment="1" applyProtection="1">
      <alignment/>
      <protection/>
    </xf>
    <xf numFmtId="0" fontId="3" fillId="0" borderId="12" xfId="0" applyFont="1" applyBorder="1" applyAlignment="1" applyProtection="1">
      <alignment horizontal="center"/>
      <protection/>
    </xf>
    <xf numFmtId="0" fontId="3" fillId="34" borderId="12" xfId="0" applyFont="1" applyFill="1" applyBorder="1" applyAlignment="1" applyProtection="1">
      <alignment/>
      <protection/>
    </xf>
    <xf numFmtId="0" fontId="3" fillId="34" borderId="13" xfId="0" applyFont="1" applyFill="1" applyBorder="1" applyAlignment="1" applyProtection="1">
      <alignment/>
      <protection/>
    </xf>
    <xf numFmtId="0" fontId="18" fillId="34" borderId="13" xfId="0" applyFont="1" applyFill="1" applyBorder="1" applyAlignment="1" applyProtection="1">
      <alignment/>
      <protection/>
    </xf>
    <xf numFmtId="0" fontId="21" fillId="0" borderId="13" xfId="0" applyFont="1" applyBorder="1" applyAlignment="1" applyProtection="1">
      <alignment/>
      <protection locked="0"/>
    </xf>
    <xf numFmtId="0" fontId="21" fillId="34" borderId="13" xfId="0" applyFont="1" applyFill="1" applyBorder="1" applyAlignment="1" applyProtection="1">
      <alignment/>
      <protection locked="0"/>
    </xf>
    <xf numFmtId="37" fontId="3" fillId="0" borderId="0" xfId="0" applyNumberFormat="1" applyFont="1" applyAlignment="1" applyProtection="1">
      <alignment/>
      <protection/>
    </xf>
    <xf numFmtId="0" fontId="20" fillId="0" borderId="0" xfId="0" applyFont="1" applyAlignment="1" applyProtection="1">
      <alignment horizontal="right"/>
      <protection/>
    </xf>
    <xf numFmtId="0" fontId="4" fillId="0" borderId="0" xfId="0" applyFont="1" applyAlignment="1" applyProtection="1">
      <alignment horizontal="right"/>
      <protection/>
    </xf>
    <xf numFmtId="0" fontId="3" fillId="0" borderId="16" xfId="0" applyFont="1" applyBorder="1" applyAlignment="1" applyProtection="1">
      <alignment horizontal="right"/>
      <protection/>
    </xf>
    <xf numFmtId="0" fontId="4" fillId="0" borderId="26" xfId="0" applyFont="1" applyBorder="1" applyAlignment="1" applyProtection="1">
      <alignment/>
      <protection/>
    </xf>
    <xf numFmtId="164" fontId="3" fillId="0" borderId="26" xfId="0" applyNumberFormat="1" applyFont="1" applyBorder="1" applyAlignment="1" applyProtection="1">
      <alignment/>
      <protection/>
    </xf>
    <xf numFmtId="0" fontId="3" fillId="0" borderId="23" xfId="0" applyFont="1" applyBorder="1" applyAlignment="1" applyProtection="1">
      <alignment/>
      <protection/>
    </xf>
    <xf numFmtId="0" fontId="3" fillId="0" borderId="27" xfId="0" applyFont="1" applyBorder="1" applyAlignment="1" applyProtection="1">
      <alignment/>
      <protection/>
    </xf>
    <xf numFmtId="0" fontId="3" fillId="0" borderId="11" xfId="0" applyFont="1" applyBorder="1" applyAlignment="1" applyProtection="1">
      <alignment/>
      <protection/>
    </xf>
    <xf numFmtId="0" fontId="17" fillId="0" borderId="13" xfId="0" applyFont="1" applyBorder="1" applyAlignment="1" applyProtection="1">
      <alignment/>
      <protection locked="0"/>
    </xf>
    <xf numFmtId="0" fontId="18" fillId="0" borderId="19" xfId="0" applyFont="1" applyBorder="1" applyAlignment="1" applyProtection="1">
      <alignment/>
      <protection/>
    </xf>
    <xf numFmtId="0" fontId="4" fillId="0" borderId="16" xfId="0" applyFont="1" applyBorder="1" applyAlignment="1" applyProtection="1">
      <alignment horizontal="right"/>
      <protection/>
    </xf>
    <xf numFmtId="0" fontId="3" fillId="34" borderId="11" xfId="0" applyFont="1" applyFill="1" applyBorder="1" applyAlignment="1" applyProtection="1">
      <alignment horizontal="center"/>
      <protection/>
    </xf>
    <xf numFmtId="164" fontId="3" fillId="34" borderId="12" xfId="0" applyNumberFormat="1" applyFont="1" applyFill="1" applyBorder="1" applyAlignment="1" applyProtection="1">
      <alignment horizontal="center"/>
      <protection/>
    </xf>
    <xf numFmtId="0" fontId="3" fillId="34" borderId="19" xfId="0" applyFont="1" applyFill="1" applyBorder="1" applyAlignment="1" applyProtection="1">
      <alignment/>
      <protection/>
    </xf>
    <xf numFmtId="10" fontId="3" fillId="0" borderId="0" xfId="0" applyNumberFormat="1" applyFont="1" applyAlignment="1" applyProtection="1">
      <alignment/>
      <protection/>
    </xf>
    <xf numFmtId="0" fontId="3" fillId="34" borderId="11" xfId="0" applyFont="1" applyFill="1" applyBorder="1" applyAlignment="1" applyProtection="1">
      <alignment/>
      <protection/>
    </xf>
    <xf numFmtId="0" fontId="3" fillId="34" borderId="12" xfId="0" applyFont="1" applyFill="1" applyBorder="1" applyAlignment="1" applyProtection="1">
      <alignment horizontal="center"/>
      <protection/>
    </xf>
    <xf numFmtId="10" fontId="18" fillId="34" borderId="13" xfId="0" applyNumberFormat="1" applyFont="1" applyFill="1" applyBorder="1" applyAlignment="1" applyProtection="1">
      <alignment/>
      <protection/>
    </xf>
    <xf numFmtId="0" fontId="18" fillId="34" borderId="19" xfId="0" applyFont="1" applyFill="1" applyBorder="1" applyAlignment="1" applyProtection="1">
      <alignment/>
      <protection/>
    </xf>
    <xf numFmtId="10" fontId="18" fillId="34" borderId="12" xfId="0" applyNumberFormat="1" applyFont="1" applyFill="1" applyBorder="1" applyAlignment="1" applyProtection="1">
      <alignment/>
      <protection/>
    </xf>
    <xf numFmtId="0" fontId="3" fillId="33" borderId="0" xfId="0" applyFont="1" applyFill="1" applyAlignment="1" applyProtection="1">
      <alignment/>
      <protection/>
    </xf>
    <xf numFmtId="0" fontId="3" fillId="0" borderId="0" xfId="0" applyFont="1" applyAlignment="1" applyProtection="1">
      <alignment horizontal="center"/>
      <protection/>
    </xf>
    <xf numFmtId="0" fontId="3" fillId="0" borderId="24" xfId="0" applyFont="1" applyBorder="1" applyAlignment="1" applyProtection="1">
      <alignment/>
      <protection/>
    </xf>
    <xf numFmtId="0" fontId="3" fillId="0" borderId="28" xfId="0" applyFont="1" applyBorder="1" applyAlignment="1" applyProtection="1">
      <alignment/>
      <protection/>
    </xf>
    <xf numFmtId="0" fontId="3" fillId="33" borderId="19" xfId="0" applyFont="1" applyFill="1" applyBorder="1" applyAlignment="1" applyProtection="1">
      <alignment horizontal="center"/>
      <protection/>
    </xf>
    <xf numFmtId="0" fontId="3" fillId="33" borderId="12" xfId="0" applyFont="1" applyFill="1" applyBorder="1" applyAlignment="1" applyProtection="1">
      <alignment horizontal="center"/>
      <protection/>
    </xf>
    <xf numFmtId="165" fontId="18" fillId="34" borderId="13" xfId="0" applyNumberFormat="1" applyFont="1" applyFill="1" applyBorder="1" applyAlignment="1" applyProtection="1">
      <alignment/>
      <protection/>
    </xf>
    <xf numFmtId="0" fontId="18" fillId="33" borderId="19" xfId="0" applyFont="1" applyFill="1" applyBorder="1" applyAlignment="1" applyProtection="1">
      <alignment/>
      <protection/>
    </xf>
    <xf numFmtId="165" fontId="18" fillId="34" borderId="12" xfId="0" applyNumberFormat="1" applyFont="1" applyFill="1" applyBorder="1" applyAlignment="1" applyProtection="1">
      <alignment/>
      <protection/>
    </xf>
    <xf numFmtId="0" fontId="20" fillId="0" borderId="19" xfId="0" applyFont="1" applyBorder="1" applyAlignment="1" applyProtection="1">
      <alignment/>
      <protection/>
    </xf>
    <xf numFmtId="37" fontId="20" fillId="34" borderId="12" xfId="0" applyNumberFormat="1" applyFont="1" applyFill="1" applyBorder="1" applyAlignment="1" applyProtection="1">
      <alignment/>
      <protection/>
    </xf>
    <xf numFmtId="0" fontId="4" fillId="33" borderId="0" xfId="0" applyFont="1" applyFill="1" applyAlignment="1" applyProtection="1">
      <alignment/>
      <protection/>
    </xf>
    <xf numFmtId="0" fontId="3" fillId="0" borderId="26" xfId="0" applyFont="1" applyBorder="1" applyAlignment="1" applyProtection="1">
      <alignment/>
      <protection/>
    </xf>
    <xf numFmtId="0" fontId="3" fillId="33" borderId="11" xfId="0" applyFont="1" applyFill="1" applyBorder="1" applyAlignment="1" applyProtection="1">
      <alignment/>
      <protection/>
    </xf>
    <xf numFmtId="37" fontId="21" fillId="0" borderId="19" xfId="0" applyNumberFormat="1" applyFont="1" applyBorder="1" applyAlignment="1" applyProtection="1">
      <alignment/>
      <protection locked="0"/>
    </xf>
    <xf numFmtId="37" fontId="18" fillId="34" borderId="19" xfId="0" applyNumberFormat="1" applyFont="1" applyFill="1" applyBorder="1" applyAlignment="1" applyProtection="1">
      <alignment/>
      <protection/>
    </xf>
    <xf numFmtId="165" fontId="18" fillId="34" borderId="19" xfId="0" applyNumberFormat="1" applyFont="1" applyFill="1" applyBorder="1" applyAlignment="1" applyProtection="1">
      <alignment/>
      <protection/>
    </xf>
    <xf numFmtId="0" fontId="3" fillId="0" borderId="19" xfId="0" applyFont="1" applyBorder="1" applyAlignment="1" applyProtection="1">
      <alignment horizontal="left"/>
      <protection/>
    </xf>
    <xf numFmtId="37" fontId="3" fillId="0" borderId="19" xfId="0" applyNumberFormat="1" applyFont="1" applyBorder="1" applyAlignment="1" applyProtection="1">
      <alignment horizontal="right"/>
      <protection/>
    </xf>
    <xf numFmtId="37" fontId="18" fillId="0" borderId="19" xfId="0" applyNumberFormat="1" applyFont="1" applyBorder="1" applyAlignment="1" applyProtection="1">
      <alignment horizontal="right"/>
      <protection/>
    </xf>
    <xf numFmtId="37" fontId="3" fillId="0" borderId="12" xfId="0" applyNumberFormat="1" applyFont="1" applyBorder="1" applyAlignment="1" applyProtection="1">
      <alignment/>
      <protection/>
    </xf>
    <xf numFmtId="37" fontId="3" fillId="34" borderId="12" xfId="0" applyNumberFormat="1" applyFont="1" applyFill="1" applyBorder="1" applyAlignment="1" applyProtection="1">
      <alignment/>
      <protection/>
    </xf>
    <xf numFmtId="37" fontId="3" fillId="33" borderId="12" xfId="0" applyNumberFormat="1" applyFont="1" applyFill="1" applyBorder="1" applyAlignment="1" applyProtection="1">
      <alignment/>
      <protection/>
    </xf>
    <xf numFmtId="165" fontId="3" fillId="34" borderId="12" xfId="0" applyNumberFormat="1" applyFont="1" applyFill="1" applyBorder="1" applyAlignment="1" applyProtection="1">
      <alignment/>
      <protection/>
    </xf>
    <xf numFmtId="0" fontId="3" fillId="0" borderId="0" xfId="0" applyFont="1" applyAlignment="1" applyProtection="1">
      <alignment horizontal="right"/>
      <protection/>
    </xf>
    <xf numFmtId="37" fontId="18" fillId="0" borderId="0" xfId="0" applyNumberFormat="1" applyFont="1" applyAlignment="1" applyProtection="1">
      <alignment/>
      <protection/>
    </xf>
    <xf numFmtId="37" fontId="18" fillId="33" borderId="0" xfId="0" applyNumberFormat="1" applyFont="1" applyFill="1" applyAlignment="1" applyProtection="1">
      <alignment/>
      <protection/>
    </xf>
    <xf numFmtId="0" fontId="28" fillId="0" borderId="0" xfId="0" applyFont="1" applyAlignment="1" applyProtection="1">
      <alignment/>
      <protection locked="0"/>
    </xf>
    <xf numFmtId="0" fontId="3" fillId="0" borderId="0" xfId="0" applyFont="1" applyAlignment="1" applyProtection="1" quotePrefix="1">
      <alignment/>
      <protection/>
    </xf>
    <xf numFmtId="0" fontId="3" fillId="0" borderId="0" xfId="0" applyFont="1" applyAlignment="1" applyProtection="1" quotePrefix="1">
      <alignment horizontal="left"/>
      <protection/>
    </xf>
    <xf numFmtId="0" fontId="29" fillId="0" borderId="0" xfId="0" applyFont="1" applyAlignment="1" applyProtection="1">
      <alignment/>
      <protection/>
    </xf>
    <xf numFmtId="0" fontId="4" fillId="0" borderId="0" xfId="0" applyFont="1" applyAlignment="1" applyProtection="1" quotePrefix="1">
      <alignment/>
      <protection/>
    </xf>
    <xf numFmtId="37" fontId="18" fillId="0" borderId="0" xfId="0" applyNumberFormat="1" applyFont="1" applyAlignment="1" applyProtection="1">
      <alignment horizontal="right"/>
      <protection/>
    </xf>
    <xf numFmtId="0" fontId="34" fillId="0" borderId="0" xfId="0" applyFont="1" applyAlignment="1">
      <alignment/>
    </xf>
    <xf numFmtId="0" fontId="35" fillId="0" borderId="0" xfId="0" applyFont="1" applyAlignment="1">
      <alignment/>
    </xf>
    <xf numFmtId="0" fontId="33" fillId="0" borderId="0" xfId="0" applyFont="1" applyAlignment="1">
      <alignment/>
    </xf>
    <xf numFmtId="0" fontId="36" fillId="0" borderId="0" xfId="0" applyFont="1" applyAlignment="1">
      <alignment/>
    </xf>
    <xf numFmtId="0" fontId="35" fillId="0" borderId="0" xfId="0" applyFont="1" applyAlignment="1">
      <alignment horizontal="center"/>
    </xf>
    <xf numFmtId="0" fontId="37" fillId="0" borderId="0" xfId="0" applyFont="1" applyAlignment="1">
      <alignment horizontal="justify"/>
    </xf>
    <xf numFmtId="0" fontId="36" fillId="0" borderId="0" xfId="0" applyFont="1" applyAlignment="1">
      <alignment horizontal="justify"/>
    </xf>
    <xf numFmtId="0" fontId="39" fillId="0" borderId="0" xfId="0" applyFont="1" applyAlignment="1">
      <alignment/>
    </xf>
    <xf numFmtId="0" fontId="39" fillId="0" borderId="29" xfId="0" applyFont="1" applyBorder="1" applyAlignment="1">
      <alignment/>
    </xf>
    <xf numFmtId="0" fontId="39" fillId="0" borderId="30" xfId="0" applyFont="1" applyBorder="1" applyAlignment="1">
      <alignment/>
    </xf>
    <xf numFmtId="0" fontId="40" fillId="0" borderId="31" xfId="0" applyFont="1" applyBorder="1" applyAlignment="1">
      <alignment/>
    </xf>
    <xf numFmtId="0" fontId="39" fillId="0" borderId="32" xfId="0" applyFont="1" applyBorder="1" applyAlignment="1">
      <alignment/>
    </xf>
    <xf numFmtId="0" fontId="39" fillId="0" borderId="31" xfId="0" applyFont="1" applyBorder="1" applyAlignment="1">
      <alignment/>
    </xf>
    <xf numFmtId="0" fontId="39" fillId="0" borderId="33" xfId="0" applyFont="1" applyBorder="1" applyAlignment="1">
      <alignment/>
    </xf>
    <xf numFmtId="0" fontId="39" fillId="0" borderId="34" xfId="0" applyFont="1" applyBorder="1" applyAlignment="1">
      <alignment/>
    </xf>
    <xf numFmtId="0" fontId="39" fillId="0" borderId="35" xfId="0" applyFont="1" applyBorder="1" applyAlignment="1">
      <alignment/>
    </xf>
    <xf numFmtId="0" fontId="40" fillId="0" borderId="34" xfId="0" applyFont="1" applyBorder="1" applyAlignment="1">
      <alignment/>
    </xf>
    <xf numFmtId="0" fontId="40" fillId="0" borderId="35" xfId="0" applyFont="1" applyBorder="1" applyAlignment="1">
      <alignment/>
    </xf>
    <xf numFmtId="0" fontId="40" fillId="0" borderId="32" xfId="0" applyFont="1" applyBorder="1" applyAlignment="1">
      <alignment/>
    </xf>
    <xf numFmtId="0" fontId="38" fillId="0" borderId="0" xfId="0" applyFont="1" applyAlignment="1">
      <alignment/>
    </xf>
    <xf numFmtId="0" fontId="38" fillId="0" borderId="0" xfId="0" applyFont="1" applyAlignment="1">
      <alignment wrapText="1"/>
    </xf>
    <xf numFmtId="0" fontId="38" fillId="0" borderId="0" xfId="0" applyFont="1" applyAlignment="1">
      <alignment horizontal="center"/>
    </xf>
    <xf numFmtId="0" fontId="41" fillId="0" borderId="0" xfId="0" applyFont="1" applyAlignment="1">
      <alignment horizontal="justify"/>
    </xf>
    <xf numFmtId="0" fontId="42" fillId="0" borderId="0" xfId="0" applyFont="1" applyAlignment="1">
      <alignment/>
    </xf>
    <xf numFmtId="0" fontId="0" fillId="0" borderId="0" xfId="0" applyFont="1" applyAlignment="1">
      <alignment/>
    </xf>
    <xf numFmtId="0" fontId="0" fillId="0" borderId="0" xfId="0" applyFont="1" applyAlignment="1">
      <alignment/>
    </xf>
    <xf numFmtId="164" fontId="17" fillId="0" borderId="0" xfId="0" applyNumberFormat="1" applyFont="1" applyAlignment="1" applyProtection="1">
      <alignment/>
      <protection/>
    </xf>
    <xf numFmtId="49" fontId="3" fillId="0" borderId="0" xfId="0" applyNumberFormat="1" applyFont="1" applyAlignment="1" applyProtection="1">
      <alignment/>
      <protection/>
    </xf>
    <xf numFmtId="49" fontId="3" fillId="0" borderId="0" xfId="0" applyNumberFormat="1" applyFont="1" applyAlignment="1" applyProtection="1" quotePrefix="1">
      <alignment/>
      <protection/>
    </xf>
    <xf numFmtId="49" fontId="0" fillId="0" borderId="0" xfId="0" applyNumberFormat="1" applyAlignment="1">
      <alignment/>
    </xf>
    <xf numFmtId="0" fontId="42" fillId="0" borderId="36" xfId="0" applyFont="1" applyBorder="1" applyAlignment="1">
      <alignment/>
    </xf>
    <xf numFmtId="0" fontId="0" fillId="0" borderId="36" xfId="0" applyBorder="1" applyAlignment="1">
      <alignment/>
    </xf>
    <xf numFmtId="0" fontId="3" fillId="0" borderId="19" xfId="0" applyFont="1" applyBorder="1" applyAlignment="1" applyProtection="1" quotePrefix="1">
      <alignment horizontal="left"/>
      <protection/>
    </xf>
    <xf numFmtId="0" fontId="3" fillId="0" borderId="0" xfId="0" applyFont="1" applyFill="1" applyAlignment="1" applyProtection="1">
      <alignment/>
      <protection/>
    </xf>
    <xf numFmtId="0" fontId="17" fillId="0" borderId="0" xfId="0" applyFont="1" applyFill="1" applyAlignment="1" applyProtection="1">
      <alignment/>
      <protection locked="0"/>
    </xf>
    <xf numFmtId="0" fontId="17" fillId="0" borderId="0" xfId="0" applyFont="1" applyFill="1" applyAlignment="1" applyProtection="1">
      <alignment horizontal="right"/>
      <protection locked="0"/>
    </xf>
    <xf numFmtId="0" fontId="0" fillId="0" borderId="0" xfId="0" applyFill="1" applyAlignment="1">
      <alignment/>
    </xf>
    <xf numFmtId="0" fontId="3" fillId="35" borderId="12" xfId="0" applyFont="1" applyFill="1" applyBorder="1" applyAlignment="1" applyProtection="1">
      <alignment horizontal="center"/>
      <protection/>
    </xf>
    <xf numFmtId="0" fontId="3" fillId="35" borderId="19" xfId="0" applyFont="1" applyFill="1" applyBorder="1" applyAlignment="1" applyProtection="1">
      <alignment horizontal="left"/>
      <protection/>
    </xf>
    <xf numFmtId="0" fontId="2" fillId="0" borderId="0" xfId="0" applyFont="1" applyFill="1" applyAlignment="1" applyProtection="1">
      <alignment/>
      <protection/>
    </xf>
    <xf numFmtId="0" fontId="3" fillId="0" borderId="0" xfId="0" applyFont="1" applyAlignment="1" applyProtection="1">
      <alignment horizontal="right" vertical="top"/>
      <protection/>
    </xf>
    <xf numFmtId="0" fontId="20" fillId="0" borderId="0" xfId="0" applyFont="1" applyAlignment="1">
      <alignment/>
    </xf>
    <xf numFmtId="37" fontId="18" fillId="0" borderId="0" xfId="0" applyNumberFormat="1" applyFont="1" applyAlignment="1" applyProtection="1">
      <alignment/>
      <protection/>
    </xf>
    <xf numFmtId="0" fontId="31" fillId="0" borderId="0" xfId="53" applyAlignment="1" applyProtection="1">
      <alignment/>
      <protection/>
    </xf>
    <xf numFmtId="164" fontId="3" fillId="0" borderId="0" xfId="0" applyNumberFormat="1" applyFont="1" applyFill="1" applyAlignment="1" applyProtection="1" quotePrefix="1">
      <alignment/>
      <protection/>
    </xf>
    <xf numFmtId="0" fontId="3" fillId="0" borderId="0" xfId="0" applyFont="1" applyFill="1" applyAlignment="1" applyProtection="1" quotePrefix="1">
      <alignment/>
      <protection/>
    </xf>
    <xf numFmtId="0" fontId="31" fillId="0" borderId="0" xfId="53" applyFont="1" applyFill="1" applyAlignment="1" applyProtection="1">
      <alignment/>
      <protection/>
    </xf>
    <xf numFmtId="0" fontId="79" fillId="0" borderId="0" xfId="0" applyFont="1" applyFill="1" applyAlignment="1">
      <alignment/>
    </xf>
    <xf numFmtId="0" fontId="31" fillId="0" borderId="0" xfId="53" applyFill="1" applyAlignment="1" applyProtection="1">
      <alignment/>
      <protection/>
    </xf>
    <xf numFmtId="0" fontId="2" fillId="0" borderId="0" xfId="0" applyFont="1" applyAlignment="1" applyProtection="1">
      <alignment horizontal="center"/>
      <protection/>
    </xf>
    <xf numFmtId="0" fontId="4" fillId="0" borderId="0" xfId="0" applyFont="1" applyAlignment="1" applyProtection="1">
      <alignment horizontal="center"/>
      <protection/>
    </xf>
    <xf numFmtId="0" fontId="5" fillId="0" borderId="0" xfId="0" applyFont="1" applyFill="1" applyAlignment="1" applyProtection="1">
      <alignment horizontal="center"/>
      <protection/>
    </xf>
    <xf numFmtId="0" fontId="3" fillId="0" borderId="37" xfId="0" applyFont="1" applyBorder="1" applyAlignment="1">
      <alignment horizontal="center"/>
    </xf>
    <xf numFmtId="0" fontId="3" fillId="0" borderId="0" xfId="0" applyFont="1" applyAlignment="1" applyProtection="1">
      <alignment horizontal="justify" wrapText="1"/>
      <protection/>
    </xf>
    <xf numFmtId="0" fontId="3" fillId="0" borderId="0" xfId="0" applyFont="1" applyAlignment="1" applyProtection="1">
      <alignment horizontal="justify" vertical="top" wrapText="1"/>
      <protection/>
    </xf>
    <xf numFmtId="0" fontId="39" fillId="0" borderId="38" xfId="0" applyFont="1" applyBorder="1" applyAlignment="1">
      <alignment/>
    </xf>
    <xf numFmtId="0" fontId="39" fillId="0" borderId="30" xfId="0" applyFont="1" applyBorder="1" applyAlignment="1">
      <alignment/>
    </xf>
    <xf numFmtId="0" fontId="39" fillId="0" borderId="32" xfId="0" applyFont="1" applyBorder="1" applyAlignment="1">
      <alignment/>
    </xf>
    <xf numFmtId="0" fontId="39" fillId="0" borderId="0" xfId="0" applyFont="1" applyAlignment="1">
      <alignment/>
    </xf>
    <xf numFmtId="0" fontId="40" fillId="0" borderId="31" xfId="0" applyFont="1" applyBorder="1" applyAlignment="1">
      <alignment/>
    </xf>
    <xf numFmtId="0" fontId="40" fillId="0" borderId="0" xfId="0" applyFont="1" applyBorder="1" applyAlignment="1">
      <alignment/>
    </xf>
    <xf numFmtId="0" fontId="39" fillId="0" borderId="35" xfId="0" applyFont="1" applyBorder="1" applyAlignment="1">
      <alignment/>
    </xf>
    <xf numFmtId="0" fontId="39" fillId="0" borderId="39" xfId="0" applyFont="1" applyBorder="1" applyAlignment="1">
      <alignment/>
    </xf>
    <xf numFmtId="0" fontId="39" fillId="0" borderId="29" xfId="0" applyFont="1" applyBorder="1" applyAlignment="1">
      <alignment/>
    </xf>
    <xf numFmtId="0" fontId="39" fillId="0" borderId="34" xfId="0" applyFon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eorge.babu@dfs.ny.gov"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transitionEvaluation="1">
    <pageSetUpPr fitToPage="1"/>
  </sheetPr>
  <dimension ref="A1:K73"/>
  <sheetViews>
    <sheetView tabSelected="1" defaultGridColor="0" zoomScalePageLayoutView="0" colorId="22" workbookViewId="0" topLeftCell="A1">
      <selection activeCell="A1" sqref="A1"/>
    </sheetView>
  </sheetViews>
  <sheetFormatPr defaultColWidth="11.4453125" defaultRowHeight="15"/>
  <cols>
    <col min="1" max="1" width="12.77734375" style="0" customWidth="1"/>
    <col min="2" max="4" width="11.4453125" style="0" customWidth="1"/>
    <col min="5" max="5" width="25.77734375" style="0" customWidth="1"/>
  </cols>
  <sheetData>
    <row r="1" spans="1:6" ht="18">
      <c r="A1" s="2"/>
      <c r="B1" s="1"/>
      <c r="C1" s="2"/>
      <c r="D1" s="2"/>
      <c r="E1" s="2"/>
      <c r="F1" s="2"/>
    </row>
    <row r="2" spans="1:6" ht="15.75">
      <c r="A2" s="195" t="s">
        <v>0</v>
      </c>
      <c r="B2" s="195"/>
      <c r="C2" s="195"/>
      <c r="D2" s="195"/>
      <c r="E2" s="195"/>
      <c r="F2" s="2"/>
    </row>
    <row r="3" spans="1:6" ht="18">
      <c r="A3" s="194" t="s">
        <v>342</v>
      </c>
      <c r="B3" s="194"/>
      <c r="C3" s="194"/>
      <c r="D3" s="194"/>
      <c r="E3" s="194"/>
      <c r="F3" s="2"/>
    </row>
    <row r="4" spans="1:6" ht="15">
      <c r="A4" s="113"/>
      <c r="B4" s="197" t="str">
        <f>'Page 1'!B7</f>
        <v>____________________________________________________</v>
      </c>
      <c r="C4" s="197"/>
      <c r="D4" s="197"/>
      <c r="E4" s="197"/>
      <c r="F4" s="2"/>
    </row>
    <row r="5" spans="1:6" s="181" customFormat="1" ht="15.75">
      <c r="A5" s="196" t="s">
        <v>386</v>
      </c>
      <c r="B5" s="196"/>
      <c r="C5" s="196"/>
      <c r="D5" s="196"/>
      <c r="E5" s="196"/>
      <c r="F5" s="178"/>
    </row>
    <row r="7" spans="1:6" ht="18">
      <c r="A7" s="4"/>
      <c r="B7" s="2"/>
      <c r="C7" s="2"/>
      <c r="D7" s="2"/>
      <c r="E7" s="2"/>
      <c r="F7" s="3" t="s">
        <v>1</v>
      </c>
    </row>
    <row r="8" spans="1:6" ht="15">
      <c r="A8" s="172" t="s">
        <v>2</v>
      </c>
      <c r="B8" s="2"/>
      <c r="C8" s="2"/>
      <c r="D8" s="2"/>
      <c r="E8" s="2"/>
      <c r="F8" s="2" t="s">
        <v>3</v>
      </c>
    </row>
    <row r="9" spans="1:6" ht="15">
      <c r="A9" s="172" t="s">
        <v>4</v>
      </c>
      <c r="B9" s="2"/>
      <c r="C9" s="2"/>
      <c r="D9" s="2"/>
      <c r="E9" s="2"/>
      <c r="F9" s="2" t="s">
        <v>5</v>
      </c>
    </row>
    <row r="10" spans="1:6" ht="15">
      <c r="A10" s="172" t="s">
        <v>6</v>
      </c>
      <c r="B10" s="2"/>
      <c r="C10" s="2"/>
      <c r="D10" s="2"/>
      <c r="E10" s="2"/>
      <c r="F10" s="2" t="s">
        <v>7</v>
      </c>
    </row>
    <row r="11" spans="1:6" ht="15">
      <c r="A11" s="172" t="s">
        <v>8</v>
      </c>
      <c r="B11" s="2"/>
      <c r="C11" s="2"/>
      <c r="D11" s="2"/>
      <c r="E11" s="2"/>
      <c r="F11" s="2" t="s">
        <v>9</v>
      </c>
    </row>
    <row r="12" spans="1:6" ht="15">
      <c r="A12" s="172" t="s">
        <v>10</v>
      </c>
      <c r="B12" s="2"/>
      <c r="C12" s="2"/>
      <c r="D12" s="2"/>
      <c r="E12" s="2"/>
      <c r="F12" s="2" t="s">
        <v>11</v>
      </c>
    </row>
    <row r="13" spans="1:6" ht="15">
      <c r="A13" s="172" t="s">
        <v>12</v>
      </c>
      <c r="B13" s="2"/>
      <c r="C13" s="2"/>
      <c r="D13" s="2"/>
      <c r="E13" s="2"/>
      <c r="F13" s="2" t="s">
        <v>13</v>
      </c>
    </row>
    <row r="14" spans="1:6" ht="15">
      <c r="A14" s="172" t="s">
        <v>14</v>
      </c>
      <c r="B14" s="2"/>
      <c r="C14" s="2"/>
      <c r="D14" s="2"/>
      <c r="E14" s="2"/>
      <c r="F14" s="2" t="s">
        <v>15</v>
      </c>
    </row>
    <row r="15" spans="1:6" ht="15">
      <c r="A15" s="172" t="s">
        <v>16</v>
      </c>
      <c r="B15" s="2"/>
      <c r="C15" s="2"/>
      <c r="D15" s="2"/>
      <c r="E15" s="2"/>
      <c r="F15" s="2" t="s">
        <v>17</v>
      </c>
    </row>
    <row r="16" spans="1:6" ht="15">
      <c r="A16" s="172" t="s">
        <v>18</v>
      </c>
      <c r="B16" s="2"/>
      <c r="C16" s="2"/>
      <c r="D16" s="2"/>
      <c r="E16" s="2"/>
      <c r="F16" s="2" t="s">
        <v>19</v>
      </c>
    </row>
    <row r="17" spans="1:6" ht="15">
      <c r="A17" s="173" t="s">
        <v>377</v>
      </c>
      <c r="B17" s="2"/>
      <c r="C17" s="2"/>
      <c r="D17" s="2"/>
      <c r="E17" s="2"/>
      <c r="F17" s="2" t="s">
        <v>376</v>
      </c>
    </row>
    <row r="18" spans="1:6" ht="15">
      <c r="A18" s="173" t="s">
        <v>378</v>
      </c>
      <c r="B18" s="2"/>
      <c r="C18" s="2"/>
      <c r="D18" s="2"/>
      <c r="E18" s="2"/>
      <c r="F18" s="2" t="s">
        <v>20</v>
      </c>
    </row>
    <row r="19" ht="15">
      <c r="A19" s="174"/>
    </row>
    <row r="20" spans="1:6" ht="15">
      <c r="A20" s="142" t="s">
        <v>333</v>
      </c>
      <c r="B20" s="2"/>
      <c r="C20" s="2"/>
      <c r="D20" s="2"/>
      <c r="E20" s="2"/>
      <c r="F20" s="2"/>
    </row>
    <row r="21" spans="1:6" ht="15">
      <c r="A21" s="140" t="s">
        <v>335</v>
      </c>
      <c r="B21" s="2"/>
      <c r="C21" s="2"/>
      <c r="D21" s="2"/>
      <c r="E21" s="2"/>
      <c r="F21" s="2"/>
    </row>
    <row r="22" spans="1:6" ht="15">
      <c r="A22" s="140" t="s">
        <v>334</v>
      </c>
      <c r="B22" s="2"/>
      <c r="C22" s="2"/>
      <c r="D22" s="2"/>
      <c r="E22" s="2"/>
      <c r="F22" s="2"/>
    </row>
    <row r="23" spans="1:6" ht="15">
      <c r="A23" s="140" t="s">
        <v>336</v>
      </c>
      <c r="B23" s="2"/>
      <c r="C23" s="2"/>
      <c r="D23" s="2"/>
      <c r="E23" s="2"/>
      <c r="F23" s="2"/>
    </row>
    <row r="24" spans="1:6" ht="15">
      <c r="A24" s="140" t="s">
        <v>337</v>
      </c>
      <c r="B24" s="2"/>
      <c r="C24" s="2"/>
      <c r="D24" s="2"/>
      <c r="E24" s="2"/>
      <c r="F24" s="2"/>
    </row>
    <row r="25" spans="1:6" ht="15">
      <c r="A25" s="2" t="s">
        <v>338</v>
      </c>
      <c r="B25" s="2"/>
      <c r="C25" s="2"/>
      <c r="D25" s="2"/>
      <c r="E25" s="2"/>
      <c r="F25" s="2"/>
    </row>
    <row r="26" spans="1:6" ht="15">
      <c r="A26" s="140" t="s">
        <v>341</v>
      </c>
      <c r="B26" s="2"/>
      <c r="C26" s="2"/>
      <c r="D26" s="2"/>
      <c r="E26" s="2"/>
      <c r="F26" s="2"/>
    </row>
    <row r="27" spans="1:6" ht="15">
      <c r="A27" s="2" t="s">
        <v>340</v>
      </c>
      <c r="B27" s="2"/>
      <c r="C27" s="2"/>
      <c r="D27" s="2"/>
      <c r="E27" s="2"/>
      <c r="F27" s="2"/>
    </row>
    <row r="28" spans="1:6" ht="15">
      <c r="A28" s="140" t="s">
        <v>339</v>
      </c>
      <c r="B28" s="2"/>
      <c r="C28" s="2"/>
      <c r="D28" s="2"/>
      <c r="E28" s="2"/>
      <c r="F28" s="2"/>
    </row>
    <row r="29" spans="1:6" ht="15">
      <c r="A29" s="140"/>
      <c r="B29" s="2"/>
      <c r="C29" s="2"/>
      <c r="D29" s="2"/>
      <c r="E29" s="2"/>
      <c r="F29" s="2"/>
    </row>
    <row r="30" spans="1:6" ht="15">
      <c r="A30" s="190" t="s">
        <v>391</v>
      </c>
      <c r="B30" s="178"/>
      <c r="C30" s="178"/>
      <c r="D30" s="178"/>
      <c r="E30" s="178"/>
      <c r="F30" s="2"/>
    </row>
    <row r="31" spans="1:6" ht="15">
      <c r="A31" s="190"/>
      <c r="B31" s="178"/>
      <c r="C31" s="178"/>
      <c r="D31" s="178"/>
      <c r="E31" s="178"/>
      <c r="F31" s="2"/>
    </row>
    <row r="32" spans="1:6" ht="15">
      <c r="A32" s="190" t="s">
        <v>393</v>
      </c>
      <c r="B32" s="178"/>
      <c r="C32" s="178"/>
      <c r="D32" s="178"/>
      <c r="E32" s="178"/>
      <c r="F32" s="2"/>
    </row>
    <row r="33" spans="1:6" ht="15.75">
      <c r="A33" s="190" t="s">
        <v>396</v>
      </c>
      <c r="B33" s="178"/>
      <c r="C33" s="178"/>
      <c r="D33" s="178"/>
      <c r="E33" s="178"/>
      <c r="F33" s="2"/>
    </row>
    <row r="34" spans="1:6" ht="15.75">
      <c r="A34" s="190" t="s">
        <v>397</v>
      </c>
      <c r="B34" s="178"/>
      <c r="C34" s="178"/>
      <c r="D34" s="178"/>
      <c r="E34" s="178"/>
      <c r="F34" s="2"/>
    </row>
    <row r="35" spans="1:6" ht="15">
      <c r="A35" s="191"/>
      <c r="B35" s="178"/>
      <c r="C35" s="178"/>
      <c r="D35" s="178"/>
      <c r="E35" s="178"/>
      <c r="F35" s="2"/>
    </row>
    <row r="36" spans="1:6" ht="15">
      <c r="A36" s="192" t="s">
        <v>394</v>
      </c>
      <c r="B36" s="178"/>
      <c r="C36" s="178"/>
      <c r="D36" s="178"/>
      <c r="E36" s="178"/>
      <c r="F36" s="2"/>
    </row>
    <row r="37" spans="1:6" ht="15.75">
      <c r="A37" s="191" t="s">
        <v>392</v>
      </c>
      <c r="B37" s="178"/>
      <c r="C37" s="192" t="s">
        <v>395</v>
      </c>
      <c r="D37" s="178"/>
      <c r="E37" s="178"/>
      <c r="F37" s="2"/>
    </row>
    <row r="38" spans="1:6" ht="15">
      <c r="A38" s="193"/>
      <c r="B38" s="178"/>
      <c r="C38" s="178"/>
      <c r="D38" s="178"/>
      <c r="E38" s="178"/>
      <c r="F38" s="2"/>
    </row>
    <row r="39" spans="1:6" ht="15">
      <c r="A39" s="193"/>
      <c r="B39" s="178"/>
      <c r="C39" s="178"/>
      <c r="D39" s="178"/>
      <c r="E39" s="178"/>
      <c r="F39" s="2"/>
    </row>
    <row r="40" spans="1:6" ht="15">
      <c r="A40" s="188"/>
      <c r="B40" s="2"/>
      <c r="C40" s="2"/>
      <c r="D40" s="2"/>
      <c r="E40" s="2"/>
      <c r="F40" s="2"/>
    </row>
    <row r="41" spans="1:6" ht="15">
      <c r="A41" s="188"/>
      <c r="B41" s="2"/>
      <c r="C41" s="2"/>
      <c r="D41" s="2"/>
      <c r="E41" s="2"/>
      <c r="F41" s="2"/>
    </row>
    <row r="42" spans="1:6" ht="15">
      <c r="A42" s="2"/>
      <c r="B42" s="2"/>
      <c r="C42" s="2"/>
      <c r="D42" s="2"/>
      <c r="E42" s="2"/>
      <c r="F42" s="2"/>
    </row>
    <row r="43" spans="1:6" ht="15">
      <c r="A43" s="2"/>
      <c r="B43" s="2"/>
      <c r="C43" s="2"/>
      <c r="D43" s="2"/>
      <c r="E43" s="2"/>
      <c r="F43" s="2"/>
    </row>
    <row r="44" spans="1:6" ht="15">
      <c r="A44" s="2"/>
      <c r="B44" s="2"/>
      <c r="C44" s="2"/>
      <c r="D44" s="2"/>
      <c r="E44" s="2"/>
      <c r="F44" s="2"/>
    </row>
    <row r="45" spans="1:6" ht="15">
      <c r="A45" s="2"/>
      <c r="B45" s="2"/>
      <c r="C45" s="2"/>
      <c r="D45" s="2"/>
      <c r="E45" s="2"/>
      <c r="F45" s="2"/>
    </row>
    <row r="46" spans="1:6" ht="15">
      <c r="A46" s="140"/>
      <c r="B46" s="2"/>
      <c r="C46" s="2"/>
      <c r="D46" s="2"/>
      <c r="E46" s="2"/>
      <c r="F46" s="2"/>
    </row>
    <row r="47" spans="1:6" ht="15">
      <c r="A47" s="2"/>
      <c r="B47" s="2"/>
      <c r="C47" s="2"/>
      <c r="D47" s="2"/>
      <c r="E47" s="2"/>
      <c r="F47" s="2"/>
    </row>
    <row r="48" spans="2:6" ht="15">
      <c r="B48" s="2"/>
      <c r="C48" s="2"/>
      <c r="D48" s="2"/>
      <c r="E48" s="2"/>
      <c r="F48" s="2"/>
    </row>
    <row r="49" spans="1:6" ht="15">
      <c r="A49" s="2"/>
      <c r="B49" s="2"/>
      <c r="C49" s="2"/>
      <c r="D49" s="2"/>
      <c r="E49" s="2"/>
      <c r="F49" s="2"/>
    </row>
    <row r="50" spans="2:5" ht="15">
      <c r="B50" s="2"/>
      <c r="C50" s="2"/>
      <c r="D50" s="2"/>
      <c r="E50" s="2"/>
    </row>
    <row r="51" spans="2:5" ht="15">
      <c r="B51" s="2"/>
      <c r="C51" s="2"/>
      <c r="D51" s="2"/>
      <c r="E51" s="2"/>
    </row>
    <row r="52" spans="2:5" ht="15">
      <c r="B52" s="2"/>
      <c r="C52" s="2"/>
      <c r="D52" s="2"/>
      <c r="E52" s="2"/>
    </row>
    <row r="53" spans="1:5" ht="15">
      <c r="A53" s="2"/>
      <c r="B53" s="2"/>
      <c r="C53" s="2"/>
      <c r="D53" s="2"/>
      <c r="E53" s="2"/>
    </row>
    <row r="54" spans="1:5" ht="13.5" customHeight="1">
      <c r="A54" s="2"/>
      <c r="B54" s="2"/>
      <c r="C54" s="2"/>
      <c r="D54" s="2"/>
      <c r="E54" s="2"/>
    </row>
    <row r="55" spans="1:5" ht="16.5" customHeight="1">
      <c r="A55" s="5"/>
      <c r="B55" s="5"/>
      <c r="C55" s="5"/>
      <c r="D55" s="5"/>
      <c r="E55" s="5"/>
    </row>
    <row r="56" spans="1:5" ht="21" customHeight="1">
      <c r="A56" s="2"/>
      <c r="B56" s="2"/>
      <c r="C56" s="2"/>
      <c r="D56" s="2"/>
      <c r="E56" s="2"/>
    </row>
    <row r="57" spans="1:5" ht="24">
      <c r="A57" s="3"/>
      <c r="B57" s="2"/>
      <c r="C57" s="2"/>
      <c r="D57" s="2"/>
      <c r="E57" s="6"/>
    </row>
    <row r="58" spans="1:5" ht="24">
      <c r="A58" s="143"/>
      <c r="B58" s="2"/>
      <c r="C58" s="2"/>
      <c r="D58" s="2"/>
      <c r="E58" s="7"/>
    </row>
    <row r="59" spans="1:5" ht="24">
      <c r="A59" s="3"/>
      <c r="B59" s="2"/>
      <c r="C59" s="2"/>
      <c r="D59" s="2"/>
      <c r="E59" s="8"/>
    </row>
    <row r="60" spans="1:5" ht="24">
      <c r="A60" s="3"/>
      <c r="B60" s="2"/>
      <c r="C60" s="2"/>
      <c r="D60" s="2"/>
      <c r="E60" s="9"/>
    </row>
    <row r="61" spans="1:5" ht="24">
      <c r="A61" s="3"/>
      <c r="B61" s="2"/>
      <c r="C61" s="2"/>
      <c r="D61" s="2"/>
      <c r="E61" s="10"/>
    </row>
    <row r="62" spans="1:5" ht="24">
      <c r="A62" s="3"/>
      <c r="B62" s="2"/>
      <c r="C62" s="2"/>
      <c r="D62" s="2"/>
      <c r="E62" s="11"/>
    </row>
    <row r="63" spans="1:5" ht="24">
      <c r="A63" s="3"/>
      <c r="B63" s="2"/>
      <c r="C63" s="2"/>
      <c r="D63" s="2"/>
      <c r="E63" s="11"/>
    </row>
    <row r="64" spans="1:5" ht="24">
      <c r="A64" s="3"/>
      <c r="B64" s="2"/>
      <c r="C64" s="2"/>
      <c r="D64" s="2"/>
      <c r="E64" s="6"/>
    </row>
    <row r="65" spans="1:5" ht="24">
      <c r="A65" s="3"/>
      <c r="B65" s="2"/>
      <c r="C65" s="2"/>
      <c r="D65" s="2"/>
      <c r="E65" s="12"/>
    </row>
    <row r="66" spans="1:11" ht="24">
      <c r="A66" s="3"/>
      <c r="B66" s="2"/>
      <c r="C66" s="2"/>
      <c r="D66" s="2"/>
      <c r="E66" s="13"/>
      <c r="F66" s="2"/>
      <c r="G66" s="2"/>
      <c r="H66" s="2"/>
      <c r="I66" s="2"/>
      <c r="J66" s="2"/>
      <c r="K66" s="2"/>
    </row>
    <row r="67" spans="1:11" ht="15.75">
      <c r="A67" s="3"/>
      <c r="B67" s="2"/>
      <c r="C67" s="2"/>
      <c r="D67" s="2"/>
      <c r="E67" s="14"/>
      <c r="F67" s="2"/>
      <c r="G67" s="2"/>
      <c r="H67" s="2"/>
      <c r="I67" s="2"/>
      <c r="J67" s="2"/>
      <c r="K67" s="2"/>
    </row>
    <row r="69" spans="6:11" ht="15">
      <c r="F69" s="2"/>
      <c r="G69" s="2"/>
      <c r="H69" s="2"/>
      <c r="I69" s="2"/>
      <c r="J69" s="2"/>
      <c r="K69" s="2"/>
    </row>
    <row r="70" spans="6:11" ht="15">
      <c r="F70" s="2"/>
      <c r="G70" s="2"/>
      <c r="H70" s="2"/>
      <c r="I70" s="2"/>
      <c r="J70" s="2"/>
      <c r="K70" s="2"/>
    </row>
    <row r="71" spans="6:11" ht="15">
      <c r="F71" s="2"/>
      <c r="G71" s="2"/>
      <c r="H71" s="2"/>
      <c r="I71" s="2"/>
      <c r="J71" s="2"/>
      <c r="K71" s="2"/>
    </row>
    <row r="72" spans="1:11" ht="15">
      <c r="A72" s="2"/>
      <c r="B72" s="2"/>
      <c r="C72" s="2"/>
      <c r="D72" s="2"/>
      <c r="E72" s="2"/>
      <c r="F72" s="2"/>
      <c r="G72" s="2" t="s">
        <v>21</v>
      </c>
      <c r="H72" s="2"/>
      <c r="I72" s="2"/>
      <c r="J72" s="2"/>
      <c r="K72" s="171">
        <f>DATE(23,12,31)</f>
        <v>8766</v>
      </c>
    </row>
    <row r="73" spans="1:11" ht="15">
      <c r="A73" s="2"/>
      <c r="B73" s="2"/>
      <c r="C73" s="2"/>
      <c r="D73" s="2"/>
      <c r="E73" s="2"/>
      <c r="F73" s="2"/>
      <c r="G73" s="2" t="s">
        <v>22</v>
      </c>
      <c r="H73" s="2"/>
      <c r="I73" s="2"/>
      <c r="J73" s="2"/>
      <c r="K73" s="15">
        <f>DATE(22,12,31)</f>
        <v>8401</v>
      </c>
    </row>
  </sheetData>
  <sheetProtection/>
  <mergeCells count="4">
    <mergeCell ref="A3:E3"/>
    <mergeCell ref="A2:E2"/>
    <mergeCell ref="A5:E5"/>
    <mergeCell ref="B4:E4"/>
  </mergeCells>
  <hyperlinks>
    <hyperlink ref="A37" r:id="rId1" display="george.babu@dfs.ny.gov"/>
  </hyperlinks>
  <printOptions/>
  <pageMargins left="0.44" right="0.44" top="0.25" bottom="0.25" header="0.5" footer="0.5"/>
  <pageSetup fitToHeight="1" fitToWidth="1" horizontalDpi="600" verticalDpi="600" orientation="portrait" paperSize="5" scale="91" r:id="rId2"/>
  <headerFooter alignWithMargins="0">
    <oddHeader xml:space="preserve">&amp;L  </oddHeader>
    <oddFooter>&amp;C&amp;R</oddFooter>
  </headerFooter>
</worksheet>
</file>

<file path=xl/worksheets/sheet10.xml><?xml version="1.0" encoding="utf-8"?>
<worksheet xmlns="http://schemas.openxmlformats.org/spreadsheetml/2006/main" xmlns:r="http://schemas.openxmlformats.org/officeDocument/2006/relationships">
  <sheetPr codeName="Sheet10" transitionEvaluation="1">
    <pageSetUpPr fitToPage="1"/>
  </sheetPr>
  <dimension ref="A1:M22"/>
  <sheetViews>
    <sheetView defaultGridColor="0" zoomScalePageLayoutView="0" colorId="22" workbookViewId="0" topLeftCell="A1">
      <selection activeCell="A1" sqref="A1"/>
    </sheetView>
  </sheetViews>
  <sheetFormatPr defaultColWidth="11.4453125" defaultRowHeight="15"/>
  <cols>
    <col min="1" max="1" width="11.77734375" style="0" customWidth="1"/>
    <col min="2" max="3" width="11.4453125" style="0" customWidth="1"/>
    <col min="4" max="13" width="10.77734375" style="0" customWidth="1"/>
  </cols>
  <sheetData>
    <row r="1" spans="1:13" ht="15">
      <c r="A1" s="2"/>
      <c r="B1" s="2"/>
      <c r="C1" s="2"/>
      <c r="D1" s="2"/>
      <c r="E1" s="2"/>
      <c r="F1" s="2"/>
      <c r="G1" s="2"/>
      <c r="H1" s="2"/>
      <c r="I1" s="2"/>
      <c r="J1" s="2"/>
      <c r="K1" s="2"/>
      <c r="L1" s="2"/>
      <c r="M1" s="2"/>
    </row>
    <row r="2" spans="1:13" ht="15">
      <c r="A2" s="2"/>
      <c r="B2" s="24" t="str">
        <f>'Page 2'!B2</f>
        <v>New York Captive  Insurance Company Annual Statement For The Year 2023 of the       </v>
      </c>
      <c r="C2" s="2"/>
      <c r="D2" s="2"/>
      <c r="E2" s="2"/>
      <c r="F2" s="2"/>
      <c r="G2" s="2"/>
      <c r="H2" s="2"/>
      <c r="I2" s="2"/>
      <c r="J2" s="2"/>
      <c r="K2" s="2"/>
      <c r="L2" s="2"/>
      <c r="M2" s="2"/>
    </row>
    <row r="3" spans="1:13" ht="15">
      <c r="A3" s="2"/>
      <c r="B3" s="24" t="str">
        <f>'Page 2'!B3</f>
        <v>____________________________________________________</v>
      </c>
      <c r="C3" s="2"/>
      <c r="D3" s="2"/>
      <c r="E3" s="2"/>
      <c r="F3" s="2"/>
      <c r="G3" s="2"/>
      <c r="H3" s="2"/>
      <c r="I3" s="2"/>
      <c r="J3" s="2"/>
      <c r="K3" s="2"/>
      <c r="L3" s="2"/>
      <c r="M3" s="2"/>
    </row>
    <row r="4" spans="1:13" ht="15.75">
      <c r="A4" s="112"/>
      <c r="B4" s="112"/>
      <c r="C4" s="123" t="s">
        <v>277</v>
      </c>
      <c r="D4" s="112"/>
      <c r="E4" s="112"/>
      <c r="F4" s="112"/>
      <c r="G4" s="112"/>
      <c r="H4" s="112"/>
      <c r="I4" s="112"/>
      <c r="J4" s="112"/>
      <c r="K4" s="112"/>
      <c r="L4" s="112"/>
      <c r="M4" s="112"/>
    </row>
    <row r="5" spans="1:13" ht="15">
      <c r="A5" s="99"/>
      <c r="B5" s="80"/>
      <c r="C5" s="124"/>
      <c r="D5" s="124"/>
      <c r="E5" s="124"/>
      <c r="F5" s="124"/>
      <c r="G5" s="124"/>
      <c r="H5" s="124"/>
      <c r="I5" s="124"/>
      <c r="J5" s="124"/>
      <c r="K5" s="82" t="s">
        <v>278</v>
      </c>
      <c r="L5" s="125"/>
      <c r="M5" s="103" t="s">
        <v>279</v>
      </c>
    </row>
    <row r="6" spans="1:13" ht="15">
      <c r="A6" s="85" t="s">
        <v>280</v>
      </c>
      <c r="B6" s="84" t="s">
        <v>281</v>
      </c>
      <c r="C6" s="97"/>
      <c r="D6" s="97"/>
      <c r="E6" s="97"/>
      <c r="F6" s="97"/>
      <c r="G6" s="97"/>
      <c r="H6" s="97"/>
      <c r="I6" s="97"/>
      <c r="J6" s="97"/>
      <c r="K6" s="82" t="s">
        <v>282</v>
      </c>
      <c r="L6" s="116" t="s">
        <v>250</v>
      </c>
      <c r="M6" s="82" t="s">
        <v>283</v>
      </c>
    </row>
    <row r="7" spans="1:13" ht="15">
      <c r="A7" s="83" t="s">
        <v>284</v>
      </c>
      <c r="B7" s="29">
        <f>C8-1</f>
        <v>2015</v>
      </c>
      <c r="C7" s="99" t="s">
        <v>23</v>
      </c>
      <c r="D7" s="99" t="s">
        <v>23</v>
      </c>
      <c r="E7" s="99" t="s">
        <v>23</v>
      </c>
      <c r="F7" s="99" t="s">
        <v>23</v>
      </c>
      <c r="G7" s="99" t="s">
        <v>23</v>
      </c>
      <c r="H7" s="99" t="s">
        <v>23</v>
      </c>
      <c r="I7" s="99" t="s">
        <v>23</v>
      </c>
      <c r="J7" s="99" t="s">
        <v>23</v>
      </c>
      <c r="K7" s="82" t="s">
        <v>285</v>
      </c>
      <c r="L7" s="116" t="s">
        <v>208</v>
      </c>
      <c r="M7" s="82" t="s">
        <v>286</v>
      </c>
    </row>
    <row r="8" spans="1:13" ht="15">
      <c r="A8" s="85" t="s">
        <v>287</v>
      </c>
      <c r="B8" s="85" t="s">
        <v>328</v>
      </c>
      <c r="C8" s="85">
        <f aca="true" t="shared" si="0" ref="C8:H8">D8-1</f>
        <v>2016</v>
      </c>
      <c r="D8" s="85">
        <f t="shared" si="0"/>
        <v>2017</v>
      </c>
      <c r="E8" s="85">
        <f t="shared" si="0"/>
        <v>2018</v>
      </c>
      <c r="F8" s="85">
        <f t="shared" si="0"/>
        <v>2019</v>
      </c>
      <c r="G8" s="85">
        <f t="shared" si="0"/>
        <v>2020</v>
      </c>
      <c r="H8" s="85">
        <f t="shared" si="0"/>
        <v>2021</v>
      </c>
      <c r="I8" s="85">
        <f>J8-1</f>
        <v>2022</v>
      </c>
      <c r="J8" s="182">
        <v>2023</v>
      </c>
      <c r="K8" s="108" t="s">
        <v>247</v>
      </c>
      <c r="L8" s="117" t="s">
        <v>263</v>
      </c>
      <c r="M8" s="108" t="s">
        <v>288</v>
      </c>
    </row>
    <row r="9" spans="1:13" ht="15">
      <c r="A9" s="51"/>
      <c r="B9" s="51"/>
      <c r="C9" s="51"/>
      <c r="D9" s="51"/>
      <c r="E9" s="51"/>
      <c r="F9" s="51"/>
      <c r="G9" s="51"/>
      <c r="H9" s="51"/>
      <c r="I9" s="51"/>
      <c r="J9" s="51"/>
      <c r="K9" s="105"/>
      <c r="L9" s="50"/>
      <c r="M9" s="105"/>
    </row>
    <row r="10" spans="1:13" ht="15">
      <c r="A10" s="177" t="s">
        <v>388</v>
      </c>
      <c r="B10" s="126">
        <v>0</v>
      </c>
      <c r="C10" s="126">
        <v>0</v>
      </c>
      <c r="D10" s="126">
        <v>0</v>
      </c>
      <c r="E10" s="126">
        <v>0</v>
      </c>
      <c r="F10" s="126">
        <v>0</v>
      </c>
      <c r="G10" s="126">
        <v>0</v>
      </c>
      <c r="H10" s="126">
        <v>0</v>
      </c>
      <c r="I10" s="126">
        <v>0</v>
      </c>
      <c r="J10" s="126">
        <v>0</v>
      </c>
      <c r="K10" s="127">
        <f aca="true" t="shared" si="1" ref="K10:K18">B10-J10</f>
        <v>0</v>
      </c>
      <c r="L10" s="126">
        <v>0</v>
      </c>
      <c r="M10" s="128">
        <f aca="true" t="shared" si="2" ref="M10:M18">IF(ISERR(J10/L10),0,J10/L10)</f>
        <v>0</v>
      </c>
    </row>
    <row r="11" spans="1:13" ht="15">
      <c r="A11" s="129">
        <f aca="true" t="shared" si="3" ref="A11:A16">A12-1</f>
        <v>2016</v>
      </c>
      <c r="B11" s="130" t="s">
        <v>289</v>
      </c>
      <c r="C11" s="126">
        <v>0</v>
      </c>
      <c r="D11" s="126">
        <v>0</v>
      </c>
      <c r="E11" s="126">
        <v>0</v>
      </c>
      <c r="F11" s="126">
        <v>0</v>
      </c>
      <c r="G11" s="126">
        <v>0</v>
      </c>
      <c r="H11" s="126">
        <v>0</v>
      </c>
      <c r="I11" s="126">
        <v>0</v>
      </c>
      <c r="J11" s="126">
        <v>0</v>
      </c>
      <c r="K11" s="127">
        <f t="shared" si="1"/>
        <v>0</v>
      </c>
      <c r="L11" s="126">
        <v>0</v>
      </c>
      <c r="M11" s="128">
        <f t="shared" si="2"/>
        <v>0</v>
      </c>
    </row>
    <row r="12" spans="1:13" ht="15">
      <c r="A12" s="129">
        <f t="shared" si="3"/>
        <v>2017</v>
      </c>
      <c r="B12" s="130" t="s">
        <v>289</v>
      </c>
      <c r="C12" s="130" t="s">
        <v>289</v>
      </c>
      <c r="D12" s="126">
        <v>0</v>
      </c>
      <c r="E12" s="126">
        <v>0</v>
      </c>
      <c r="F12" s="126">
        <v>0</v>
      </c>
      <c r="G12" s="126">
        <v>0</v>
      </c>
      <c r="H12" s="126">
        <v>0</v>
      </c>
      <c r="I12" s="126">
        <v>0</v>
      </c>
      <c r="J12" s="126">
        <v>0</v>
      </c>
      <c r="K12" s="127">
        <f t="shared" si="1"/>
        <v>0</v>
      </c>
      <c r="L12" s="126">
        <v>0</v>
      </c>
      <c r="M12" s="128">
        <f t="shared" si="2"/>
        <v>0</v>
      </c>
    </row>
    <row r="13" spans="1:13" ht="15">
      <c r="A13" s="129">
        <f t="shared" si="3"/>
        <v>2018</v>
      </c>
      <c r="B13" s="130" t="s">
        <v>289</v>
      </c>
      <c r="C13" s="130" t="s">
        <v>289</v>
      </c>
      <c r="D13" s="130" t="s">
        <v>289</v>
      </c>
      <c r="E13" s="126">
        <v>0</v>
      </c>
      <c r="F13" s="126">
        <v>0</v>
      </c>
      <c r="G13" s="126">
        <v>0</v>
      </c>
      <c r="H13" s="126">
        <v>0</v>
      </c>
      <c r="I13" s="126">
        <v>0</v>
      </c>
      <c r="J13" s="126">
        <v>0</v>
      </c>
      <c r="K13" s="127">
        <f t="shared" si="1"/>
        <v>0</v>
      </c>
      <c r="L13" s="126">
        <v>0</v>
      </c>
      <c r="M13" s="128">
        <f t="shared" si="2"/>
        <v>0</v>
      </c>
    </row>
    <row r="14" spans="1:13" ht="15">
      <c r="A14" s="129">
        <f t="shared" si="3"/>
        <v>2019</v>
      </c>
      <c r="B14" s="130" t="s">
        <v>289</v>
      </c>
      <c r="C14" s="130" t="s">
        <v>289</v>
      </c>
      <c r="D14" s="130" t="s">
        <v>289</v>
      </c>
      <c r="E14" s="130" t="s">
        <v>289</v>
      </c>
      <c r="F14" s="126">
        <v>0</v>
      </c>
      <c r="G14" s="126">
        <v>0</v>
      </c>
      <c r="H14" s="126">
        <v>0</v>
      </c>
      <c r="I14" s="126">
        <v>0</v>
      </c>
      <c r="J14" s="126">
        <v>0</v>
      </c>
      <c r="K14" s="127">
        <f t="shared" si="1"/>
        <v>0</v>
      </c>
      <c r="L14" s="126">
        <v>0</v>
      </c>
      <c r="M14" s="128">
        <f t="shared" si="2"/>
        <v>0</v>
      </c>
    </row>
    <row r="15" spans="1:13" ht="15">
      <c r="A15" s="129">
        <f t="shared" si="3"/>
        <v>2020</v>
      </c>
      <c r="B15" s="130" t="s">
        <v>289</v>
      </c>
      <c r="C15" s="130" t="s">
        <v>289</v>
      </c>
      <c r="D15" s="130" t="s">
        <v>289</v>
      </c>
      <c r="E15" s="130" t="s">
        <v>289</v>
      </c>
      <c r="F15" s="130" t="s">
        <v>289</v>
      </c>
      <c r="G15" s="126">
        <v>0</v>
      </c>
      <c r="H15" s="126">
        <v>0</v>
      </c>
      <c r="I15" s="126">
        <v>0</v>
      </c>
      <c r="J15" s="126">
        <v>0</v>
      </c>
      <c r="K15" s="127">
        <f t="shared" si="1"/>
        <v>0</v>
      </c>
      <c r="L15" s="126">
        <v>0</v>
      </c>
      <c r="M15" s="128">
        <f t="shared" si="2"/>
        <v>0</v>
      </c>
    </row>
    <row r="16" spans="1:13" ht="15">
      <c r="A16" s="129">
        <f t="shared" si="3"/>
        <v>2021</v>
      </c>
      <c r="B16" s="130" t="s">
        <v>289</v>
      </c>
      <c r="C16" s="130" t="s">
        <v>289</v>
      </c>
      <c r="D16" s="130" t="s">
        <v>289</v>
      </c>
      <c r="E16" s="130" t="s">
        <v>289</v>
      </c>
      <c r="F16" s="130" t="s">
        <v>289</v>
      </c>
      <c r="G16" s="130" t="s">
        <v>289</v>
      </c>
      <c r="H16" s="126">
        <v>0</v>
      </c>
      <c r="I16" s="126">
        <v>0</v>
      </c>
      <c r="J16" s="126">
        <v>0</v>
      </c>
      <c r="K16" s="127">
        <f t="shared" si="1"/>
        <v>0</v>
      </c>
      <c r="L16" s="126">
        <v>0</v>
      </c>
      <c r="M16" s="128">
        <f t="shared" si="2"/>
        <v>0</v>
      </c>
    </row>
    <row r="17" spans="1:13" ht="15">
      <c r="A17" s="129">
        <f>A18-1</f>
        <v>2022</v>
      </c>
      <c r="B17" s="130" t="s">
        <v>289</v>
      </c>
      <c r="C17" s="130" t="s">
        <v>289</v>
      </c>
      <c r="D17" s="130" t="s">
        <v>289</v>
      </c>
      <c r="E17" s="130" t="s">
        <v>289</v>
      </c>
      <c r="F17" s="130" t="s">
        <v>289</v>
      </c>
      <c r="G17" s="130" t="s">
        <v>289</v>
      </c>
      <c r="H17" s="131" t="s">
        <v>289</v>
      </c>
      <c r="I17" s="126">
        <v>0</v>
      </c>
      <c r="J17" s="126">
        <v>0</v>
      </c>
      <c r="K17" s="127">
        <f t="shared" si="1"/>
        <v>0</v>
      </c>
      <c r="L17" s="126">
        <v>0</v>
      </c>
      <c r="M17" s="128">
        <f t="shared" si="2"/>
        <v>0</v>
      </c>
    </row>
    <row r="18" spans="1:13" ht="15">
      <c r="A18" s="183">
        <f>J8</f>
        <v>2023</v>
      </c>
      <c r="B18" s="130" t="s">
        <v>289</v>
      </c>
      <c r="C18" s="130" t="s">
        <v>289</v>
      </c>
      <c r="D18" s="130" t="s">
        <v>289</v>
      </c>
      <c r="E18" s="130" t="s">
        <v>289</v>
      </c>
      <c r="F18" s="130" t="s">
        <v>289</v>
      </c>
      <c r="G18" s="130" t="s">
        <v>289</v>
      </c>
      <c r="H18" s="131" t="s">
        <v>289</v>
      </c>
      <c r="I18" s="131" t="s">
        <v>289</v>
      </c>
      <c r="J18" s="126">
        <v>0</v>
      </c>
      <c r="K18" s="127">
        <f t="shared" si="1"/>
        <v>0</v>
      </c>
      <c r="L18" s="126">
        <v>0</v>
      </c>
      <c r="M18" s="128">
        <f t="shared" si="2"/>
        <v>0</v>
      </c>
    </row>
    <row r="19" spans="1:13" ht="15">
      <c r="A19" s="31"/>
      <c r="B19" s="132"/>
      <c r="C19" s="132"/>
      <c r="D19" s="132"/>
      <c r="E19" s="132"/>
      <c r="F19" s="132"/>
      <c r="G19" s="132"/>
      <c r="H19" s="132"/>
      <c r="I19" s="132"/>
      <c r="J19" s="132"/>
      <c r="K19" s="133"/>
      <c r="L19" s="134"/>
      <c r="M19" s="135"/>
    </row>
    <row r="20" spans="1:13" ht="15">
      <c r="A20" s="2" t="s">
        <v>23</v>
      </c>
      <c r="B20" s="2"/>
      <c r="C20" s="2"/>
      <c r="D20" s="2"/>
      <c r="E20" s="2"/>
      <c r="F20" s="2"/>
      <c r="G20" s="2"/>
      <c r="H20" s="2"/>
      <c r="I20" s="2"/>
      <c r="J20" s="2"/>
      <c r="K20" s="2"/>
      <c r="L20" s="112"/>
      <c r="M20" s="2"/>
    </row>
    <row r="21" spans="1:13" ht="15">
      <c r="A21" s="2" t="s">
        <v>23</v>
      </c>
      <c r="B21" s="2"/>
      <c r="C21" s="2"/>
      <c r="D21" s="2"/>
      <c r="E21" s="2"/>
      <c r="F21" s="2"/>
      <c r="G21" s="2"/>
      <c r="H21" s="2"/>
      <c r="I21" s="2"/>
      <c r="J21" s="2"/>
      <c r="K21" s="2"/>
      <c r="L21" s="112"/>
      <c r="M21" s="2"/>
    </row>
    <row r="22" spans="1:13" ht="15">
      <c r="A22" s="2" t="s">
        <v>23</v>
      </c>
      <c r="B22" s="2"/>
      <c r="C22" s="2"/>
      <c r="D22" s="2"/>
      <c r="E22" s="2"/>
      <c r="F22" s="2"/>
      <c r="G22" s="2"/>
      <c r="H22" s="2"/>
      <c r="I22" s="2"/>
      <c r="J22" s="2"/>
      <c r="K22" s="2"/>
      <c r="L22" s="112"/>
      <c r="M22" s="2"/>
    </row>
  </sheetData>
  <sheetProtection/>
  <printOptions/>
  <pageMargins left="0.44" right="0.44" top="0.25" bottom="0.25" header="0.5" footer="0.5"/>
  <pageSetup fitToHeight="1" fitToWidth="1" horizontalDpi="600" verticalDpi="600" orientation="landscape" paperSize="5" scale="91" r:id="rId1"/>
  <headerFooter alignWithMargins="0">
    <oddHeader>&amp;L  &amp;RPage 9</oddHeader>
    <oddFooter>&amp;C&amp;R</oddFooter>
  </headerFooter>
</worksheet>
</file>

<file path=xl/worksheets/sheet11.xml><?xml version="1.0" encoding="utf-8"?>
<worksheet xmlns="http://schemas.openxmlformats.org/spreadsheetml/2006/main" xmlns:r="http://schemas.openxmlformats.org/officeDocument/2006/relationships">
  <dimension ref="A1:K51"/>
  <sheetViews>
    <sheetView zoomScalePageLayoutView="0" workbookViewId="0" topLeftCell="A1">
      <selection activeCell="A1" sqref="A1"/>
    </sheetView>
  </sheetViews>
  <sheetFormatPr defaultColWidth="8.88671875" defaultRowHeight="15"/>
  <cols>
    <col min="4" max="4" width="19.6640625" style="0" customWidth="1"/>
    <col min="5" max="5" width="17.21484375" style="0" customWidth="1"/>
  </cols>
  <sheetData>
    <row r="1" ht="15">
      <c r="B1" s="145" t="str">
        <f>+'Page 2'!B2</f>
        <v>New York Captive  Insurance Company Annual Statement For The Year 2023 of the       </v>
      </c>
    </row>
    <row r="2" ht="15">
      <c r="B2" s="146" t="s">
        <v>361</v>
      </c>
    </row>
    <row r="3" ht="15">
      <c r="B3" s="146"/>
    </row>
    <row r="4" ht="15">
      <c r="B4" s="146"/>
    </row>
    <row r="5" spans="2:4" ht="15">
      <c r="B5" s="148"/>
      <c r="D5" s="148"/>
    </row>
    <row r="6" spans="2:4" ht="15">
      <c r="B6" s="149"/>
      <c r="D6" s="149" t="s">
        <v>362</v>
      </c>
    </row>
    <row r="7" spans="2:4" ht="15">
      <c r="B7" s="149"/>
      <c r="D7" s="149" t="s">
        <v>363</v>
      </c>
    </row>
    <row r="8" spans="2:4" ht="15">
      <c r="B8" s="149"/>
      <c r="D8" s="149" t="s">
        <v>364</v>
      </c>
    </row>
    <row r="9" spans="2:4" ht="15">
      <c r="B9" s="146"/>
      <c r="D9" s="146"/>
    </row>
    <row r="10" spans="2:7" ht="15">
      <c r="B10" s="146"/>
      <c r="G10" s="150"/>
    </row>
    <row r="11" spans="1:11" ht="15">
      <c r="A11" s="164" t="s">
        <v>389</v>
      </c>
      <c r="B11" s="146"/>
      <c r="C11" s="164"/>
      <c r="D11" s="164"/>
      <c r="E11" s="164"/>
      <c r="F11" s="164"/>
      <c r="G11" s="164"/>
      <c r="H11" s="164"/>
      <c r="I11" s="164"/>
      <c r="J11" s="164"/>
      <c r="K11" s="164"/>
    </row>
    <row r="12" spans="1:11" ht="15.75">
      <c r="A12" s="164" t="s">
        <v>379</v>
      </c>
      <c r="B12" s="150"/>
      <c r="C12" s="147"/>
      <c r="D12" s="147"/>
      <c r="E12" s="147"/>
      <c r="F12" s="147"/>
      <c r="G12" s="147"/>
      <c r="H12" s="147"/>
      <c r="I12" s="147"/>
      <c r="J12" s="147"/>
      <c r="K12" s="147"/>
    </row>
    <row r="13" spans="1:2" ht="15">
      <c r="A13" s="167"/>
      <c r="B13" s="150"/>
    </row>
    <row r="14" spans="1:2" ht="15">
      <c r="A14" s="167" t="s">
        <v>365</v>
      </c>
      <c r="B14" s="150"/>
    </row>
    <row r="15" spans="1:2" ht="15">
      <c r="A15" s="167"/>
      <c r="B15" s="150"/>
    </row>
    <row r="16" spans="1:2" ht="15">
      <c r="A16" s="164" t="s">
        <v>375</v>
      </c>
      <c r="B16" s="150"/>
    </row>
    <row r="17" ht="15">
      <c r="B17" s="151"/>
    </row>
    <row r="18" ht="15">
      <c r="B18" s="151"/>
    </row>
    <row r="19" ht="15.75" thickBot="1">
      <c r="B19" s="150"/>
    </row>
    <row r="20" spans="2:6" ht="15">
      <c r="B20" s="207"/>
      <c r="C20" s="208"/>
      <c r="D20" s="153"/>
      <c r="E20" s="153"/>
      <c r="F20" s="154"/>
    </row>
    <row r="21" spans="2:6" ht="15.75" thickBot="1">
      <c r="B21" s="204" t="s">
        <v>366</v>
      </c>
      <c r="C21" s="205"/>
      <c r="D21" s="205"/>
      <c r="E21" s="152"/>
      <c r="F21" s="156"/>
    </row>
    <row r="22" spans="2:6" ht="15">
      <c r="B22" s="157"/>
      <c r="C22" s="203"/>
      <c r="D22" s="203"/>
      <c r="E22" s="152"/>
      <c r="F22" s="158"/>
    </row>
    <row r="23" spans="2:6" ht="15.75" thickBot="1">
      <c r="B23" s="204" t="s">
        <v>367</v>
      </c>
      <c r="C23" s="205"/>
      <c r="D23" s="205"/>
      <c r="E23" s="152"/>
      <c r="F23" s="156"/>
    </row>
    <row r="24" spans="2:6" ht="15">
      <c r="B24" s="155"/>
      <c r="C24" s="203"/>
      <c r="D24" s="203"/>
      <c r="E24" s="152"/>
      <c r="F24" s="158"/>
    </row>
    <row r="25" spans="2:6" ht="15.75" thickBot="1">
      <c r="B25" s="204" t="s">
        <v>368</v>
      </c>
      <c r="C25" s="205"/>
      <c r="D25" s="205"/>
      <c r="E25" s="152"/>
      <c r="F25" s="156"/>
    </row>
    <row r="26" spans="2:6" ht="15.75" thickBot="1">
      <c r="B26" s="159"/>
      <c r="C26" s="206"/>
      <c r="D26" s="206"/>
      <c r="E26" s="160"/>
      <c r="F26" s="156"/>
    </row>
    <row r="27" spans="2:6" ht="15">
      <c r="B27" s="207" t="s">
        <v>369</v>
      </c>
      <c r="C27" s="208"/>
      <c r="D27" s="208"/>
      <c r="E27" s="208"/>
      <c r="F27" s="201"/>
    </row>
    <row r="28" spans="2:6" ht="15.75" thickBot="1">
      <c r="B28" s="209"/>
      <c r="C28" s="206"/>
      <c r="D28" s="206"/>
      <c r="E28" s="206"/>
      <c r="F28" s="202"/>
    </row>
    <row r="29" spans="2:6" ht="15.75" thickBot="1">
      <c r="B29" s="159"/>
      <c r="C29" s="200"/>
      <c r="D29" s="200"/>
      <c r="E29" s="160"/>
      <c r="F29" s="156"/>
    </row>
    <row r="30" spans="2:6" ht="15.75" thickBot="1">
      <c r="B30" s="159"/>
      <c r="C30" s="200"/>
      <c r="D30" s="200"/>
      <c r="E30" s="160"/>
      <c r="F30" s="156"/>
    </row>
    <row r="31" spans="2:6" ht="15.75" thickBot="1">
      <c r="B31" s="159"/>
      <c r="C31" s="200"/>
      <c r="D31" s="200"/>
      <c r="E31" s="160"/>
      <c r="F31" s="156"/>
    </row>
    <row r="32" spans="2:6" ht="15.75" thickBot="1">
      <c r="B32" s="161"/>
      <c r="C32" s="200"/>
      <c r="D32" s="200"/>
      <c r="E32" s="162"/>
      <c r="F32" s="163"/>
    </row>
    <row r="33" spans="2:6" ht="15.75" thickBot="1">
      <c r="B33" s="159"/>
      <c r="C33" s="200"/>
      <c r="D33" s="200"/>
      <c r="E33" s="160"/>
      <c r="F33" s="156"/>
    </row>
    <row r="34" spans="2:6" ht="15.75" thickBot="1">
      <c r="B34" s="159"/>
      <c r="C34" s="200"/>
      <c r="D34" s="200"/>
      <c r="E34" s="160"/>
      <c r="F34" s="156"/>
    </row>
    <row r="35" spans="2:6" ht="15.75" thickBot="1">
      <c r="B35" s="159"/>
      <c r="C35" s="200"/>
      <c r="D35" s="200"/>
      <c r="E35" s="160"/>
      <c r="F35" s="156"/>
    </row>
    <row r="36" spans="2:6" ht="15">
      <c r="B36" s="165"/>
      <c r="C36" s="165"/>
      <c r="D36" s="165"/>
      <c r="E36" s="165"/>
      <c r="F36" s="165"/>
    </row>
    <row r="37" ht="15">
      <c r="B37" s="148"/>
    </row>
    <row r="38" spans="4:10" ht="15">
      <c r="D38" s="164"/>
      <c r="E38" s="170"/>
      <c r="J38" s="169"/>
    </row>
    <row r="39" spans="2:6" ht="15">
      <c r="B39" s="166" t="s">
        <v>370</v>
      </c>
      <c r="D39" s="175"/>
      <c r="E39" s="175"/>
      <c r="F39" s="175"/>
    </row>
    <row r="40" ht="15">
      <c r="B40" s="164"/>
    </row>
    <row r="41" spans="2:4" ht="15">
      <c r="B41" s="164"/>
      <c r="D41" s="168"/>
    </row>
    <row r="42" spans="2:6" ht="15">
      <c r="B42" s="166" t="s">
        <v>371</v>
      </c>
      <c r="D42" s="175"/>
      <c r="E42" s="176"/>
      <c r="F42" s="176"/>
    </row>
    <row r="43" ht="15">
      <c r="B43" s="164"/>
    </row>
    <row r="44" ht="15">
      <c r="D44" s="164"/>
    </row>
    <row r="45" spans="2:6" ht="15">
      <c r="B45" s="166" t="s">
        <v>372</v>
      </c>
      <c r="D45" s="176"/>
      <c r="E45" s="176"/>
      <c r="F45" s="176"/>
    </row>
    <row r="46" ht="15">
      <c r="B46" s="164"/>
    </row>
    <row r="47" spans="3:4" ht="15">
      <c r="C47" s="164" t="s">
        <v>373</v>
      </c>
      <c r="D47" s="164"/>
    </row>
    <row r="48" spans="2:6" ht="15">
      <c r="B48" s="166" t="s">
        <v>374</v>
      </c>
      <c r="D48" s="176"/>
      <c r="E48" s="176"/>
      <c r="F48" s="176"/>
    </row>
    <row r="49" ht="15">
      <c r="B49" s="164"/>
    </row>
    <row r="50" ht="15">
      <c r="B50" s="164"/>
    </row>
    <row r="51" ht="15">
      <c r="B51" s="164"/>
    </row>
  </sheetData>
  <sheetProtection/>
  <mergeCells count="16">
    <mergeCell ref="C24:D24"/>
    <mergeCell ref="B25:D25"/>
    <mergeCell ref="C26:D26"/>
    <mergeCell ref="B27:E28"/>
    <mergeCell ref="B20:C20"/>
    <mergeCell ref="B21:D21"/>
    <mergeCell ref="C22:D22"/>
    <mergeCell ref="B23:D23"/>
    <mergeCell ref="C32:D32"/>
    <mergeCell ref="C33:D33"/>
    <mergeCell ref="C34:D34"/>
    <mergeCell ref="C35:D35"/>
    <mergeCell ref="F27:F28"/>
    <mergeCell ref="C29:D29"/>
    <mergeCell ref="C30:D30"/>
    <mergeCell ref="C31:D31"/>
  </mergeCells>
  <printOptions/>
  <pageMargins left="0.75" right="0.75" top="1" bottom="1" header="0.5" footer="0.5"/>
  <pageSetup horizontalDpi="300" verticalDpi="300" orientation="portrait" paperSize="5" scale="84" r:id="rId1"/>
</worksheet>
</file>

<file path=xl/worksheets/sheet12.xml><?xml version="1.0" encoding="utf-8"?>
<worksheet xmlns="http://schemas.openxmlformats.org/spreadsheetml/2006/main" xmlns:r="http://schemas.openxmlformats.org/officeDocument/2006/relationships">
  <sheetPr codeName="Sheet11" transitionEvaluation="1">
    <pageSetUpPr fitToPage="1"/>
  </sheetPr>
  <dimension ref="A1:H37"/>
  <sheetViews>
    <sheetView defaultGridColor="0" zoomScalePageLayoutView="0" colorId="22" workbookViewId="0" topLeftCell="A1">
      <selection activeCell="A1" sqref="A1"/>
    </sheetView>
  </sheetViews>
  <sheetFormatPr defaultColWidth="11.4453125" defaultRowHeight="15"/>
  <cols>
    <col min="1" max="4" width="11.4453125" style="0" customWidth="1"/>
    <col min="5" max="5" width="15.77734375" style="0" customWidth="1"/>
    <col min="6" max="8" width="12.77734375" style="0" customWidth="1"/>
  </cols>
  <sheetData>
    <row r="1" spans="1:8" ht="15">
      <c r="A1" s="2"/>
      <c r="B1" s="2"/>
      <c r="C1" s="2"/>
      <c r="D1" s="2"/>
      <c r="E1" s="2"/>
      <c r="F1" s="2"/>
      <c r="G1" s="2"/>
      <c r="H1" s="2"/>
    </row>
    <row r="2" spans="1:8" ht="15">
      <c r="A2" s="24" t="str">
        <f>'Page 2'!B2</f>
        <v>New York Captive  Insurance Company Annual Statement For The Year 2023 of the       </v>
      </c>
      <c r="B2" s="2"/>
      <c r="C2" s="2"/>
      <c r="D2" s="2"/>
      <c r="E2" s="2"/>
      <c r="F2" s="2"/>
      <c r="G2" s="2"/>
      <c r="H2" s="2"/>
    </row>
    <row r="3" spans="1:8" ht="15">
      <c r="A3" s="24" t="str">
        <f>'Page 2'!B3</f>
        <v>____________________________________________________</v>
      </c>
      <c r="B3" s="2"/>
      <c r="C3" s="2"/>
      <c r="D3" s="2"/>
      <c r="E3" s="2"/>
      <c r="F3" s="2"/>
      <c r="G3" s="2"/>
      <c r="H3" s="2"/>
    </row>
    <row r="4" spans="1:8" ht="15.75">
      <c r="A4" s="2"/>
      <c r="B4" s="2"/>
      <c r="C4" s="2"/>
      <c r="D4" s="2"/>
      <c r="E4" s="3" t="s">
        <v>290</v>
      </c>
      <c r="F4" s="2"/>
      <c r="G4" s="2"/>
      <c r="H4" s="2"/>
    </row>
    <row r="5" spans="1:8" ht="15">
      <c r="A5" s="2" t="s">
        <v>291</v>
      </c>
      <c r="B5" s="2"/>
      <c r="C5" s="2"/>
      <c r="D5" s="2"/>
      <c r="E5" s="2"/>
      <c r="F5" s="2"/>
      <c r="G5" s="2"/>
      <c r="H5" s="2"/>
    </row>
    <row r="6" spans="1:8" ht="15">
      <c r="A6" s="2" t="s">
        <v>292</v>
      </c>
      <c r="B6" s="2"/>
      <c r="C6" s="2"/>
      <c r="D6" s="2"/>
      <c r="E6" s="2"/>
      <c r="F6" s="136" t="s">
        <v>293</v>
      </c>
      <c r="G6" s="136" t="s">
        <v>294</v>
      </c>
      <c r="H6" s="136" t="s">
        <v>295</v>
      </c>
    </row>
    <row r="8" spans="1:8" ht="15">
      <c r="A8" s="2" t="s">
        <v>296</v>
      </c>
      <c r="B8" s="2"/>
      <c r="C8" s="2"/>
      <c r="D8" s="2"/>
      <c r="E8" s="2"/>
      <c r="F8" s="19">
        <f>'Page 2'!C30</f>
        <v>0</v>
      </c>
      <c r="G8" s="137">
        <f>'Page 2'!C66</f>
        <v>0</v>
      </c>
      <c r="H8" s="19">
        <f aca="true" t="shared" si="0" ref="H8:H37">ROUND(+F8-G8,0)</f>
        <v>0</v>
      </c>
    </row>
    <row r="9" spans="1:8" ht="15">
      <c r="A9" s="2" t="s">
        <v>297</v>
      </c>
      <c r="B9" s="2"/>
      <c r="C9" s="2"/>
      <c r="D9" s="2"/>
      <c r="E9" s="2"/>
      <c r="F9" s="19">
        <f>'Page 2'!D30</f>
        <v>0</v>
      </c>
      <c r="G9" s="137">
        <f>'Page 2'!D66</f>
        <v>0</v>
      </c>
      <c r="H9" s="19">
        <f t="shared" si="0"/>
        <v>0</v>
      </c>
    </row>
    <row r="10" spans="1:8" ht="15">
      <c r="A10" s="2" t="s">
        <v>298</v>
      </c>
      <c r="B10" s="2"/>
      <c r="C10" s="2"/>
      <c r="D10" s="2"/>
      <c r="E10" s="2"/>
      <c r="F10" s="19">
        <f>'Page 2'!C38</f>
        <v>0</v>
      </c>
      <c r="G10" s="137">
        <f>'Page 7'!B17+'Page 7'!D17</f>
        <v>0</v>
      </c>
      <c r="H10" s="19">
        <f t="shared" si="0"/>
        <v>0</v>
      </c>
    </row>
    <row r="11" spans="1:8" ht="15">
      <c r="A11" s="2" t="s">
        <v>299</v>
      </c>
      <c r="B11" s="2"/>
      <c r="C11" s="2"/>
      <c r="D11" s="2"/>
      <c r="E11" s="2"/>
      <c r="F11" s="19">
        <f>'Page 2'!C39</f>
        <v>0</v>
      </c>
      <c r="G11" s="137">
        <f>'Page 2'!C39-'Page 7'!B34+'Page 2'!C39-'Page 7'!D34</f>
        <v>0</v>
      </c>
      <c r="H11" s="19">
        <f t="shared" si="0"/>
        <v>0</v>
      </c>
    </row>
    <row r="12" spans="1:8" ht="15">
      <c r="A12" s="2" t="s">
        <v>300</v>
      </c>
      <c r="B12" s="2"/>
      <c r="C12" s="2"/>
      <c r="D12" s="2"/>
      <c r="E12" s="2"/>
      <c r="F12" s="19">
        <f>'Page 2'!C19</f>
        <v>0</v>
      </c>
      <c r="G12" s="19">
        <f>'Page 7'!C17+'Page 7'!E17+'Page 7'!C34+'Page 7'!E34</f>
        <v>0</v>
      </c>
      <c r="H12" s="19">
        <f t="shared" si="0"/>
        <v>0</v>
      </c>
    </row>
    <row r="13" spans="1:8" ht="15">
      <c r="A13" s="2" t="s">
        <v>301</v>
      </c>
      <c r="B13" s="2"/>
      <c r="C13" s="2"/>
      <c r="D13" s="2"/>
      <c r="E13" s="2"/>
      <c r="F13" s="187">
        <f>'Page 2'!C19+'Page 2'!C20</f>
        <v>0</v>
      </c>
      <c r="G13" s="137">
        <f>'Page 6'!B32</f>
        <v>0</v>
      </c>
      <c r="H13" s="19">
        <f t="shared" si="0"/>
        <v>0</v>
      </c>
    </row>
    <row r="14" spans="1:8" ht="15">
      <c r="A14" s="2" t="s">
        <v>302</v>
      </c>
      <c r="B14" s="2"/>
      <c r="C14" s="2"/>
      <c r="D14" s="2"/>
      <c r="E14" s="2"/>
      <c r="F14" s="19">
        <f>'Page 2'!C22</f>
        <v>0</v>
      </c>
      <c r="G14" s="137">
        <f>'Page 6'!D32</f>
        <v>0</v>
      </c>
      <c r="H14" s="19">
        <f t="shared" si="0"/>
        <v>0</v>
      </c>
    </row>
    <row r="15" spans="1:8" ht="15">
      <c r="A15" s="2" t="s">
        <v>303</v>
      </c>
      <c r="B15" s="2"/>
      <c r="C15" s="2"/>
      <c r="D15" s="2"/>
      <c r="E15" s="2"/>
      <c r="F15" s="19">
        <f>'Page 2'!C64</f>
        <v>0</v>
      </c>
      <c r="G15" s="138">
        <f>'Page 3'!C63</f>
        <v>0</v>
      </c>
      <c r="H15" s="19">
        <f t="shared" si="0"/>
        <v>0</v>
      </c>
    </row>
    <row r="16" spans="1:8" ht="15">
      <c r="A16" s="2" t="s">
        <v>304</v>
      </c>
      <c r="B16" s="2"/>
      <c r="C16" s="2"/>
      <c r="D16" s="2"/>
      <c r="E16" s="2"/>
      <c r="F16" s="19">
        <f>'Page 2'!D64</f>
        <v>0</v>
      </c>
      <c r="G16" s="138">
        <f>'Page 3'!D63</f>
        <v>0</v>
      </c>
      <c r="H16" s="19">
        <f t="shared" si="0"/>
        <v>0</v>
      </c>
    </row>
    <row r="17" spans="1:8" ht="15">
      <c r="A17" s="2" t="s">
        <v>305</v>
      </c>
      <c r="B17" s="2"/>
      <c r="C17" s="2"/>
      <c r="D17" s="2"/>
      <c r="E17" s="2"/>
      <c r="F17" s="19">
        <f>'Page 3'!C10</f>
        <v>0</v>
      </c>
      <c r="G17" s="137">
        <f>'Page 5'!I30</f>
        <v>0</v>
      </c>
      <c r="H17" s="19">
        <f t="shared" si="0"/>
        <v>0</v>
      </c>
    </row>
    <row r="18" spans="1:8" ht="15">
      <c r="A18" s="2" t="s">
        <v>306</v>
      </c>
      <c r="B18" s="2"/>
      <c r="C18" s="2"/>
      <c r="D18" s="2"/>
      <c r="E18" s="2"/>
      <c r="F18" s="19">
        <f>'Page 3'!C18</f>
        <v>0</v>
      </c>
      <c r="G18" s="137">
        <f>'Page 8'!H18</f>
        <v>0</v>
      </c>
      <c r="H18" s="19">
        <f t="shared" si="0"/>
        <v>0</v>
      </c>
    </row>
    <row r="19" spans="1:8" ht="15">
      <c r="A19" s="2" t="s">
        <v>307</v>
      </c>
      <c r="B19" s="2"/>
      <c r="C19" s="2"/>
      <c r="D19" s="2"/>
      <c r="E19" s="2"/>
      <c r="F19" s="19">
        <f>'Page 3'!C19</f>
        <v>0</v>
      </c>
      <c r="G19" s="137">
        <f>'Page 8'!H35</f>
        <v>0</v>
      </c>
      <c r="H19" s="19">
        <f t="shared" si="0"/>
        <v>0</v>
      </c>
    </row>
    <row r="20" spans="1:8" ht="15">
      <c r="A20" s="2" t="s">
        <v>308</v>
      </c>
      <c r="B20" s="2"/>
      <c r="C20" s="2"/>
      <c r="D20" s="2"/>
      <c r="E20" s="2"/>
      <c r="F20" s="19">
        <f>'Page 3'!C35</f>
        <v>0</v>
      </c>
      <c r="G20" s="137">
        <f>'Page 3'!C43</f>
        <v>0</v>
      </c>
      <c r="H20" s="19">
        <f t="shared" si="0"/>
        <v>0</v>
      </c>
    </row>
    <row r="21" spans="1:8" ht="15">
      <c r="A21" s="2" t="s">
        <v>309</v>
      </c>
      <c r="B21" s="2"/>
      <c r="C21" s="2"/>
      <c r="D21" s="2"/>
      <c r="E21" s="2"/>
      <c r="F21" s="19">
        <f>'Page 3'!D35</f>
        <v>0</v>
      </c>
      <c r="G21" s="19">
        <f>'Page 3'!D43</f>
        <v>0</v>
      </c>
      <c r="H21" s="19">
        <f t="shared" si="0"/>
        <v>0</v>
      </c>
    </row>
    <row r="22" spans="1:8" ht="15">
      <c r="A22" s="2" t="s">
        <v>310</v>
      </c>
      <c r="B22" s="2"/>
      <c r="C22" s="2"/>
      <c r="D22" s="2"/>
      <c r="E22" s="2"/>
      <c r="F22" s="19">
        <f>'Page 3'!C42</f>
        <v>0</v>
      </c>
      <c r="G22" s="144">
        <f>'Page 3'!D63</f>
        <v>0</v>
      </c>
      <c r="H22" s="19">
        <f t="shared" si="0"/>
        <v>0</v>
      </c>
    </row>
    <row r="23" spans="1:8" ht="15">
      <c r="A23" s="2" t="s">
        <v>311</v>
      </c>
      <c r="B23" s="2"/>
      <c r="C23" s="2"/>
      <c r="D23" s="2"/>
      <c r="E23" s="2"/>
      <c r="F23" s="137">
        <f>'Page 7'!F10</f>
        <v>0</v>
      </c>
      <c r="G23" s="19">
        <f>'Page 8'!F11</f>
        <v>0</v>
      </c>
      <c r="H23" s="19">
        <f t="shared" si="0"/>
        <v>0</v>
      </c>
    </row>
    <row r="24" spans="1:8" ht="15">
      <c r="A24" s="2" t="s">
        <v>312</v>
      </c>
      <c r="B24" s="2"/>
      <c r="C24" s="2"/>
      <c r="D24" s="2"/>
      <c r="E24" s="2"/>
      <c r="F24" s="137">
        <f>'Page 7'!F11</f>
        <v>0</v>
      </c>
      <c r="G24" s="19">
        <f>'Page 8'!F12</f>
        <v>0</v>
      </c>
      <c r="H24" s="19">
        <f t="shared" si="0"/>
        <v>0</v>
      </c>
    </row>
    <row r="25" spans="1:8" ht="15">
      <c r="A25" s="2" t="s">
        <v>313</v>
      </c>
      <c r="B25" s="2"/>
      <c r="C25" s="2"/>
      <c r="D25" s="2"/>
      <c r="E25" s="2"/>
      <c r="F25" s="137">
        <f>'Page 7'!F12</f>
        <v>0</v>
      </c>
      <c r="G25" s="19">
        <f>'Page 8'!F13</f>
        <v>0</v>
      </c>
      <c r="H25" s="19">
        <f t="shared" si="0"/>
        <v>0</v>
      </c>
    </row>
    <row r="26" spans="1:8" ht="15">
      <c r="A26" s="2" t="s">
        <v>314</v>
      </c>
      <c r="B26" s="2"/>
      <c r="C26" s="2"/>
      <c r="D26" s="2"/>
      <c r="E26" s="2"/>
      <c r="F26" s="137">
        <f>'Page 7'!F13</f>
        <v>0</v>
      </c>
      <c r="G26" s="19">
        <f>'Page 8'!F14</f>
        <v>0</v>
      </c>
      <c r="H26" s="19">
        <f t="shared" si="0"/>
        <v>0</v>
      </c>
    </row>
    <row r="27" spans="1:8" ht="15">
      <c r="A27" s="2" t="s">
        <v>315</v>
      </c>
      <c r="B27" s="2"/>
      <c r="C27" s="2"/>
      <c r="D27" s="2"/>
      <c r="E27" s="2"/>
      <c r="F27" s="137">
        <f>'Page 7'!F14</f>
        <v>0</v>
      </c>
      <c r="G27" s="19">
        <f>'Page 8'!F15</f>
        <v>0</v>
      </c>
      <c r="H27" s="19">
        <f t="shared" si="0"/>
        <v>0</v>
      </c>
    </row>
    <row r="28" spans="1:8" ht="15">
      <c r="A28" s="2" t="s">
        <v>316</v>
      </c>
      <c r="B28" s="2"/>
      <c r="C28" s="2"/>
      <c r="D28" s="2"/>
      <c r="E28" s="2"/>
      <c r="F28" s="137">
        <f>'Page 7'!F15</f>
        <v>0</v>
      </c>
      <c r="G28" s="19">
        <f>'Page 8'!F16</f>
        <v>0</v>
      </c>
      <c r="H28" s="19">
        <f t="shared" si="0"/>
        <v>0</v>
      </c>
    </row>
    <row r="29" spans="1:8" ht="15">
      <c r="A29" s="2" t="s">
        <v>317</v>
      </c>
      <c r="B29" s="2"/>
      <c r="C29" s="2"/>
      <c r="D29" s="2"/>
      <c r="E29" s="2"/>
      <c r="F29" s="19">
        <f>'Page 7'!F27</f>
        <v>0</v>
      </c>
      <c r="G29" s="137">
        <f>'Page 8'!F28</f>
        <v>0</v>
      </c>
      <c r="H29" s="19">
        <f t="shared" si="0"/>
        <v>0</v>
      </c>
    </row>
    <row r="30" spans="1:8" ht="15">
      <c r="A30" s="2" t="s">
        <v>318</v>
      </c>
      <c r="B30" s="2"/>
      <c r="C30" s="2"/>
      <c r="D30" s="2"/>
      <c r="E30" s="2"/>
      <c r="F30" s="19">
        <f>'Page 7'!F28</f>
        <v>0</v>
      </c>
      <c r="G30" s="137">
        <f>'Page 8'!F29</f>
        <v>0</v>
      </c>
      <c r="H30" s="19">
        <f t="shared" si="0"/>
        <v>0</v>
      </c>
    </row>
    <row r="31" spans="1:8" ht="15">
      <c r="A31" s="2" t="s">
        <v>319</v>
      </c>
      <c r="B31" s="2"/>
      <c r="C31" s="2"/>
      <c r="D31" s="2"/>
      <c r="E31" s="2"/>
      <c r="F31" s="19">
        <f>'Page 7'!F29</f>
        <v>0</v>
      </c>
      <c r="G31" s="137">
        <f>'Page 8'!F30</f>
        <v>0</v>
      </c>
      <c r="H31" s="19">
        <f t="shared" si="0"/>
        <v>0</v>
      </c>
    </row>
    <row r="32" spans="1:8" ht="15">
      <c r="A32" s="2" t="s">
        <v>320</v>
      </c>
      <c r="B32" s="2"/>
      <c r="C32" s="2"/>
      <c r="D32" s="2"/>
      <c r="E32" s="2"/>
      <c r="F32" s="19">
        <f>'Page 7'!F30</f>
        <v>0</v>
      </c>
      <c r="G32" s="137">
        <f>'Page 8'!F31</f>
        <v>0</v>
      </c>
      <c r="H32" s="19">
        <f t="shared" si="0"/>
        <v>0</v>
      </c>
    </row>
    <row r="33" spans="1:8" ht="15">
      <c r="A33" s="2" t="s">
        <v>321</v>
      </c>
      <c r="B33" s="2"/>
      <c r="C33" s="2"/>
      <c r="D33" s="2"/>
      <c r="E33" s="2"/>
      <c r="F33" s="19">
        <f>'Page 7'!F31</f>
        <v>0</v>
      </c>
      <c r="G33" s="137">
        <f>'Page 8'!F32</f>
        <v>0</v>
      </c>
      <c r="H33" s="19">
        <f t="shared" si="0"/>
        <v>0</v>
      </c>
    </row>
    <row r="34" spans="1:8" ht="15">
      <c r="A34" s="2" t="s">
        <v>322</v>
      </c>
      <c r="B34" s="2"/>
      <c r="C34" s="2"/>
      <c r="D34" s="2"/>
      <c r="E34" s="2"/>
      <c r="F34" s="19">
        <f>'Page 7'!F32</f>
        <v>0</v>
      </c>
      <c r="G34" s="137">
        <f>'Page 8'!F33</f>
        <v>0</v>
      </c>
      <c r="H34" s="19">
        <f t="shared" si="0"/>
        <v>0</v>
      </c>
    </row>
    <row r="35" spans="1:8" ht="15">
      <c r="A35" s="2" t="s">
        <v>323</v>
      </c>
      <c r="B35" s="2"/>
      <c r="C35" s="2"/>
      <c r="D35" s="2"/>
      <c r="E35" s="2"/>
      <c r="F35" s="19">
        <f>'Page 9'!L18</f>
        <v>0</v>
      </c>
      <c r="G35" s="137">
        <f>'Page 3'!C12</f>
        <v>0</v>
      </c>
      <c r="H35" s="19">
        <f t="shared" si="0"/>
        <v>0</v>
      </c>
    </row>
    <row r="36" spans="1:8" ht="15">
      <c r="A36" s="2" t="s">
        <v>324</v>
      </c>
      <c r="B36" s="2"/>
      <c r="C36" s="2"/>
      <c r="D36" s="2"/>
      <c r="E36" s="2"/>
      <c r="F36" s="19">
        <f>'Page 9'!L17</f>
        <v>0</v>
      </c>
      <c r="G36" s="137">
        <f>'Page 3'!D12</f>
        <v>0</v>
      </c>
      <c r="H36" s="19">
        <f t="shared" si="0"/>
        <v>0</v>
      </c>
    </row>
    <row r="37" spans="1:8" ht="15.75">
      <c r="A37" s="3" t="s">
        <v>325</v>
      </c>
      <c r="B37" s="2"/>
      <c r="C37" s="2"/>
      <c r="D37" s="2"/>
      <c r="E37" s="2"/>
      <c r="F37" s="19"/>
      <c r="G37" s="137" t="s">
        <v>23</v>
      </c>
      <c r="H37" s="19">
        <f t="shared" si="0"/>
        <v>0</v>
      </c>
    </row>
  </sheetData>
  <sheetProtection/>
  <printOptions/>
  <pageMargins left="0.44" right="0.44" top="0.25" bottom="0.25" header="0.5" footer="0.5"/>
  <pageSetup fitToHeight="1" fitToWidth="1" horizontalDpi="600" verticalDpi="600" orientation="portrait" paperSize="5" scale="81" r:id="rId1"/>
  <headerFooter alignWithMargins="0">
    <oddHeader>&amp;L  &amp;RCheck</oddHeader>
    <oddFooter>&amp;C&amp;R</oddFooter>
  </headerFooter>
  <colBreaks count="1" manualBreakCount="1">
    <brk id="7"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G62"/>
  <sheetViews>
    <sheetView zoomScalePageLayoutView="0" workbookViewId="0" topLeftCell="A7">
      <selection activeCell="A1" sqref="A1"/>
    </sheetView>
  </sheetViews>
  <sheetFormatPr defaultColWidth="11.4453125" defaultRowHeight="15"/>
  <cols>
    <col min="1" max="1" width="8.77734375" style="0" customWidth="1"/>
    <col min="2" max="2" width="25.88671875" style="0" customWidth="1"/>
    <col min="3" max="3" width="12.99609375" style="0" customWidth="1"/>
  </cols>
  <sheetData>
    <row r="1" spans="1:4" ht="15">
      <c r="A1" s="2"/>
      <c r="B1" s="2"/>
      <c r="C1" s="2"/>
      <c r="D1" s="2"/>
    </row>
    <row r="3" spans="1:4" ht="15">
      <c r="A3" s="2" t="s">
        <v>23</v>
      </c>
      <c r="B3" s="2" t="s">
        <v>24</v>
      </c>
      <c r="C3" s="2"/>
      <c r="D3" s="2"/>
    </row>
    <row r="4" spans="1:5" ht="18">
      <c r="A4" s="2"/>
      <c r="B4" s="184" t="s">
        <v>25</v>
      </c>
      <c r="C4" s="178"/>
      <c r="D4" s="178"/>
      <c r="E4" s="181"/>
    </row>
    <row r="5" spans="1:5" ht="15">
      <c r="A5" s="2"/>
      <c r="B5" s="178" t="s">
        <v>26</v>
      </c>
      <c r="C5" s="189" t="s">
        <v>398</v>
      </c>
      <c r="D5" s="178"/>
      <c r="E5" s="181"/>
    </row>
    <row r="6" spans="1:4" ht="15">
      <c r="A6" s="2"/>
      <c r="B6" s="2"/>
      <c r="C6" s="17" t="s">
        <v>27</v>
      </c>
      <c r="D6" s="2"/>
    </row>
    <row r="7" spans="1:4" ht="15">
      <c r="A7" s="2"/>
      <c r="B7" s="18" t="s">
        <v>332</v>
      </c>
      <c r="C7" s="2"/>
      <c r="D7" s="2"/>
    </row>
    <row r="8" spans="1:4" ht="15">
      <c r="A8" s="2"/>
      <c r="B8" s="17" t="s">
        <v>331</v>
      </c>
      <c r="C8" s="18"/>
      <c r="D8" s="2"/>
    </row>
    <row r="9" spans="1:4" ht="15">
      <c r="A9" s="2"/>
      <c r="B9" s="19"/>
      <c r="C9" s="2"/>
      <c r="D9" s="2"/>
    </row>
    <row r="10" spans="1:4" ht="15">
      <c r="A10" s="2" t="s">
        <v>28</v>
      </c>
      <c r="B10" s="2"/>
      <c r="C10" s="18" t="s">
        <v>29</v>
      </c>
      <c r="D10" s="2"/>
    </row>
    <row r="11" spans="1:4" ht="15">
      <c r="A11" s="2" t="s">
        <v>30</v>
      </c>
      <c r="B11" s="2"/>
      <c r="C11" s="18" t="s">
        <v>29</v>
      </c>
      <c r="D11" s="2"/>
    </row>
    <row r="12" spans="1:4" ht="15">
      <c r="A12" s="2" t="s">
        <v>31</v>
      </c>
      <c r="B12" s="2"/>
      <c r="C12" s="18" t="s">
        <v>29</v>
      </c>
      <c r="D12" s="18"/>
    </row>
    <row r="13" spans="1:4" ht="15">
      <c r="A13" s="2" t="s">
        <v>32</v>
      </c>
      <c r="B13" s="2"/>
      <c r="C13" s="18" t="s">
        <v>29</v>
      </c>
      <c r="D13" s="18"/>
    </row>
    <row r="14" spans="1:4" ht="15">
      <c r="A14" s="2" t="s">
        <v>33</v>
      </c>
      <c r="B14" s="2"/>
      <c r="C14" s="18" t="s">
        <v>29</v>
      </c>
      <c r="D14" s="18"/>
    </row>
    <row r="15" spans="1:4" ht="15">
      <c r="A15" s="2" t="s">
        <v>34</v>
      </c>
      <c r="B15" s="2"/>
      <c r="C15" s="18" t="s">
        <v>29</v>
      </c>
      <c r="D15" s="18"/>
    </row>
    <row r="16" spans="1:4" ht="15">
      <c r="A16" s="2"/>
      <c r="B16" s="2"/>
      <c r="C16" s="18" t="s">
        <v>29</v>
      </c>
      <c r="D16" s="18"/>
    </row>
    <row r="17" spans="1:7" ht="15">
      <c r="A17" s="2"/>
      <c r="B17" s="2"/>
      <c r="C17" s="18"/>
      <c r="D17" s="18"/>
      <c r="E17" s="2"/>
      <c r="F17" s="2"/>
      <c r="G17" s="2"/>
    </row>
    <row r="18" spans="1:7" ht="15">
      <c r="A18" s="2" t="s">
        <v>35</v>
      </c>
      <c r="B18" s="2"/>
      <c r="C18" s="2"/>
      <c r="D18" s="2"/>
      <c r="E18" s="2"/>
      <c r="F18" s="2"/>
      <c r="G18" s="2"/>
    </row>
    <row r="19" spans="1:7" ht="15">
      <c r="A19" s="2" t="s">
        <v>36</v>
      </c>
      <c r="B19" s="2"/>
      <c r="C19" s="2"/>
      <c r="D19" s="2"/>
      <c r="E19" s="2"/>
      <c r="F19" s="2"/>
      <c r="G19" s="2"/>
    </row>
    <row r="21" spans="1:7" ht="15">
      <c r="A21" s="18" t="s">
        <v>37</v>
      </c>
      <c r="B21" s="18"/>
      <c r="C21" s="18"/>
      <c r="D21" s="18"/>
      <c r="E21" s="18"/>
      <c r="F21" s="18"/>
      <c r="G21" s="18"/>
    </row>
    <row r="22" spans="1:7" ht="15">
      <c r="A22" s="18"/>
      <c r="B22" s="18"/>
      <c r="C22" s="18"/>
      <c r="D22" s="18"/>
      <c r="E22" s="18"/>
      <c r="F22" s="18"/>
      <c r="G22" s="18"/>
    </row>
    <row r="23" spans="1:7" ht="15">
      <c r="A23" s="18"/>
      <c r="B23" s="2" t="s">
        <v>38</v>
      </c>
      <c r="C23" s="2"/>
      <c r="D23" s="18"/>
      <c r="E23" s="18"/>
      <c r="F23" s="18"/>
      <c r="G23" s="18"/>
    </row>
    <row r="24" spans="1:7" ht="15">
      <c r="A24" s="2" t="s">
        <v>39</v>
      </c>
      <c r="B24" s="18" t="s">
        <v>40</v>
      </c>
      <c r="C24" s="2" t="s">
        <v>41</v>
      </c>
      <c r="D24" s="18" t="s">
        <v>40</v>
      </c>
      <c r="E24" s="2"/>
      <c r="F24" s="2"/>
      <c r="G24" s="2"/>
    </row>
    <row r="25" spans="1:7" ht="15">
      <c r="A25" s="2" t="s">
        <v>42</v>
      </c>
      <c r="B25" s="18" t="s">
        <v>40</v>
      </c>
      <c r="C25" s="2" t="s">
        <v>41</v>
      </c>
      <c r="D25" s="18" t="s">
        <v>40</v>
      </c>
      <c r="E25" s="2"/>
      <c r="F25" s="2"/>
      <c r="G25" s="2"/>
    </row>
    <row r="26" spans="1:7" ht="15">
      <c r="A26" s="2" t="s">
        <v>43</v>
      </c>
      <c r="B26" s="18" t="s">
        <v>40</v>
      </c>
      <c r="C26" s="2" t="s">
        <v>41</v>
      </c>
      <c r="D26" s="18" t="s">
        <v>40</v>
      </c>
      <c r="E26" s="2"/>
      <c r="F26" s="2"/>
      <c r="G26" s="2"/>
    </row>
    <row r="27" spans="1:7" ht="15">
      <c r="A27" s="18" t="s">
        <v>44</v>
      </c>
      <c r="B27" s="18"/>
      <c r="C27" s="18" t="s">
        <v>45</v>
      </c>
      <c r="D27" s="18"/>
      <c r="E27" s="2"/>
      <c r="F27" s="2"/>
      <c r="G27" s="2"/>
    </row>
    <row r="28" spans="1:7" ht="15">
      <c r="A28" s="18" t="s">
        <v>44</v>
      </c>
      <c r="B28" s="18"/>
      <c r="C28" s="18" t="s">
        <v>45</v>
      </c>
      <c r="D28" s="18"/>
      <c r="E28" s="2"/>
      <c r="F28" s="2"/>
      <c r="G28" s="2"/>
    </row>
    <row r="29" spans="1:7" ht="15">
      <c r="A29" s="18" t="s">
        <v>44</v>
      </c>
      <c r="B29" s="18"/>
      <c r="C29" s="18" t="s">
        <v>45</v>
      </c>
      <c r="D29" s="18"/>
      <c r="E29" s="2"/>
      <c r="F29" s="2"/>
      <c r="G29" s="2"/>
    </row>
    <row r="31" spans="1:7" ht="15">
      <c r="A31" s="2"/>
      <c r="B31" s="2" t="s">
        <v>46</v>
      </c>
      <c r="C31" s="2"/>
      <c r="D31" s="2"/>
      <c r="E31" s="2"/>
      <c r="F31" s="2"/>
      <c r="G31" s="2"/>
    </row>
    <row r="32" spans="1:7" ht="15">
      <c r="A32" s="18" t="s">
        <v>44</v>
      </c>
      <c r="B32" s="18"/>
      <c r="C32" s="18" t="s">
        <v>45</v>
      </c>
      <c r="D32" s="18"/>
      <c r="E32" s="2"/>
      <c r="F32" s="2"/>
      <c r="G32" s="2"/>
    </row>
    <row r="33" spans="1:7" ht="15">
      <c r="A33" s="18" t="s">
        <v>44</v>
      </c>
      <c r="B33" s="18"/>
      <c r="C33" s="18" t="s">
        <v>45</v>
      </c>
      <c r="D33" s="18"/>
      <c r="E33" s="2"/>
      <c r="F33" s="2"/>
      <c r="G33" s="2"/>
    </row>
    <row r="34" spans="1:7" ht="15">
      <c r="A34" s="18" t="s">
        <v>44</v>
      </c>
      <c r="B34" s="18"/>
      <c r="C34" s="18" t="s">
        <v>45</v>
      </c>
      <c r="D34" s="18"/>
      <c r="E34" s="2"/>
      <c r="F34" s="2"/>
      <c r="G34" s="2"/>
    </row>
    <row r="35" spans="1:7" ht="15">
      <c r="A35" s="18" t="s">
        <v>44</v>
      </c>
      <c r="B35" s="18"/>
      <c r="C35" s="18" t="s">
        <v>45</v>
      </c>
      <c r="D35" s="18"/>
      <c r="E35" s="2"/>
      <c r="F35" s="2"/>
      <c r="G35" s="2"/>
    </row>
    <row r="36" spans="1:7" ht="15">
      <c r="A36" s="18" t="s">
        <v>44</v>
      </c>
      <c r="B36" s="18"/>
      <c r="C36" s="18" t="s">
        <v>45</v>
      </c>
      <c r="D36" s="18"/>
      <c r="E36" s="2"/>
      <c r="F36" s="2"/>
      <c r="G36" s="2"/>
    </row>
    <row r="37" spans="1:7" ht="15">
      <c r="A37" s="18" t="s">
        <v>44</v>
      </c>
      <c r="B37" s="18"/>
      <c r="C37" s="18" t="s">
        <v>45</v>
      </c>
      <c r="D37" s="18"/>
      <c r="E37" s="2"/>
      <c r="F37" s="2"/>
      <c r="G37" s="2"/>
    </row>
    <row r="38" spans="1:7" ht="15">
      <c r="A38" s="18" t="s">
        <v>44</v>
      </c>
      <c r="B38" s="18"/>
      <c r="C38" s="18" t="s">
        <v>45</v>
      </c>
      <c r="D38" s="18"/>
      <c r="E38" s="2"/>
      <c r="F38" s="2"/>
      <c r="G38" s="2"/>
    </row>
    <row r="40" spans="1:7" ht="15">
      <c r="A40" s="2" t="s">
        <v>47</v>
      </c>
      <c r="B40" s="18" t="s">
        <v>40</v>
      </c>
      <c r="C40" s="2"/>
      <c r="D40" s="2"/>
      <c r="E40" s="2"/>
      <c r="F40" s="2"/>
      <c r="G40" s="2"/>
    </row>
    <row r="41" spans="1:7" ht="15">
      <c r="A41" s="2" t="s">
        <v>48</v>
      </c>
      <c r="B41" s="18" t="s">
        <v>40</v>
      </c>
      <c r="C41" s="2"/>
      <c r="D41" s="2"/>
      <c r="E41" s="2"/>
      <c r="F41" s="2"/>
      <c r="G41" s="2"/>
    </row>
    <row r="44" spans="1:7" ht="15">
      <c r="A44" s="18" t="s">
        <v>44</v>
      </c>
      <c r="B44" s="18"/>
      <c r="C44" s="2" t="s">
        <v>39</v>
      </c>
      <c r="D44" s="2"/>
      <c r="E44" s="2"/>
      <c r="F44" s="2"/>
      <c r="G44" s="2"/>
    </row>
    <row r="45" spans="1:7" ht="15">
      <c r="A45" s="18" t="s">
        <v>44</v>
      </c>
      <c r="B45" s="18"/>
      <c r="C45" s="2" t="s">
        <v>42</v>
      </c>
      <c r="D45" s="2"/>
      <c r="E45" s="2"/>
      <c r="F45" s="2"/>
      <c r="G45" s="2"/>
    </row>
    <row r="46" spans="1:7" ht="15">
      <c r="A46" s="18" t="s">
        <v>44</v>
      </c>
      <c r="B46" s="18"/>
      <c r="C46" s="2" t="s">
        <v>43</v>
      </c>
      <c r="D46" s="2"/>
      <c r="E46" s="2"/>
      <c r="F46" s="2"/>
      <c r="G46" s="2"/>
    </row>
    <row r="48" spans="1:7" ht="15">
      <c r="A48" s="20" t="s">
        <v>49</v>
      </c>
      <c r="B48" s="21" t="s">
        <v>385</v>
      </c>
      <c r="C48" s="21"/>
      <c r="D48" s="20"/>
      <c r="E48" s="20"/>
      <c r="F48" s="20"/>
      <c r="G48" s="2"/>
    </row>
    <row r="49" spans="1:6" ht="153" customHeight="1">
      <c r="A49" s="199" t="s">
        <v>380</v>
      </c>
      <c r="B49" s="199"/>
      <c r="C49" s="199"/>
      <c r="D49" s="199"/>
      <c r="E49" s="199"/>
      <c r="F49" s="20"/>
    </row>
    <row r="50" spans="1:6" ht="15" customHeight="1">
      <c r="A50" s="22"/>
      <c r="B50" s="20"/>
      <c r="C50" s="20"/>
      <c r="D50" s="20"/>
      <c r="E50" s="20"/>
      <c r="F50" s="20"/>
    </row>
    <row r="51" spans="1:6" ht="15">
      <c r="A51" s="23" t="s">
        <v>50</v>
      </c>
      <c r="B51" s="2"/>
      <c r="C51" s="2"/>
      <c r="D51" s="2"/>
      <c r="E51" s="2"/>
      <c r="F51" s="2"/>
    </row>
    <row r="52" spans="1:6" ht="15">
      <c r="A52" s="2" t="s">
        <v>51</v>
      </c>
      <c r="B52" s="2"/>
      <c r="C52" s="2"/>
      <c r="D52" s="2"/>
      <c r="E52" s="2"/>
      <c r="F52" s="2"/>
    </row>
    <row r="54" spans="1:6" ht="15">
      <c r="A54" s="23" t="s">
        <v>52</v>
      </c>
      <c r="B54" s="2"/>
      <c r="C54" s="2"/>
      <c r="D54" s="2"/>
      <c r="E54" s="2"/>
      <c r="F54" s="2"/>
    </row>
    <row r="55" spans="1:6" ht="15">
      <c r="A55" s="2" t="s">
        <v>53</v>
      </c>
      <c r="B55" s="2"/>
      <c r="C55" s="2"/>
      <c r="D55" s="2"/>
      <c r="E55" s="2"/>
      <c r="F55" s="2"/>
    </row>
    <row r="57" ht="15">
      <c r="A57" s="2" t="s">
        <v>360</v>
      </c>
    </row>
    <row r="60" spans="1:2" ht="15">
      <c r="A60" s="136" t="s">
        <v>382</v>
      </c>
      <c r="B60" s="2" t="s">
        <v>381</v>
      </c>
    </row>
    <row r="61" spans="1:5" ht="47.25" customHeight="1">
      <c r="A61" s="185" t="s">
        <v>383</v>
      </c>
      <c r="B61" s="198" t="s">
        <v>384</v>
      </c>
      <c r="C61" s="198"/>
      <c r="D61" s="198"/>
      <c r="E61" s="198"/>
    </row>
    <row r="62" ht="15">
      <c r="A62" s="2"/>
    </row>
  </sheetData>
  <sheetProtection/>
  <mergeCells count="2">
    <mergeCell ref="B61:E61"/>
    <mergeCell ref="A49:E49"/>
  </mergeCells>
  <printOptions/>
  <pageMargins left="0.7" right="0.7" top="0.75" bottom="0.75" header="0.3" footer="0.3"/>
  <pageSetup fitToHeight="1" fitToWidth="1" horizontalDpi="600" verticalDpi="600" orientation="portrait" paperSize="5" scale="84" r:id="rId1"/>
</worksheet>
</file>

<file path=xl/worksheets/sheet3.xml><?xml version="1.0" encoding="utf-8"?>
<worksheet xmlns="http://schemas.openxmlformats.org/spreadsheetml/2006/main" xmlns:r="http://schemas.openxmlformats.org/officeDocument/2006/relationships">
  <sheetPr codeName="Sheet3" transitionEvaluation="1">
    <pageSetUpPr fitToPage="1"/>
  </sheetPr>
  <dimension ref="A1:D69"/>
  <sheetViews>
    <sheetView defaultGridColor="0" zoomScalePageLayoutView="0" colorId="22" workbookViewId="0" topLeftCell="A1">
      <selection activeCell="B16" sqref="B16"/>
    </sheetView>
  </sheetViews>
  <sheetFormatPr defaultColWidth="11.4453125" defaultRowHeight="15"/>
  <cols>
    <col min="1" max="1" width="11.4453125" style="0" customWidth="1"/>
    <col min="2" max="2" width="45.21484375" style="0" bestFit="1" customWidth="1"/>
  </cols>
  <sheetData>
    <row r="1" spans="1:4" ht="15">
      <c r="A1" s="2"/>
      <c r="B1" s="2" t="s">
        <v>23</v>
      </c>
      <c r="C1" s="2"/>
      <c r="D1" s="2"/>
    </row>
    <row r="2" spans="1:4" ht="15">
      <c r="A2" s="24"/>
      <c r="B2" s="24" t="s">
        <v>387</v>
      </c>
      <c r="C2" s="2"/>
      <c r="D2" s="2"/>
    </row>
    <row r="3" spans="1:4" ht="15">
      <c r="A3" s="2"/>
      <c r="B3" s="186" t="str">
        <f>'Page 1'!B7</f>
        <v>____________________________________________________</v>
      </c>
      <c r="C3" s="2"/>
      <c r="D3" s="2"/>
    </row>
    <row r="4" spans="1:4" ht="15.75">
      <c r="A4" s="3" t="s">
        <v>54</v>
      </c>
      <c r="B4" s="3"/>
      <c r="C4" s="25"/>
      <c r="D4" s="25"/>
    </row>
    <row r="5" spans="1:4" ht="15">
      <c r="A5" s="2"/>
      <c r="B5" s="2"/>
      <c r="C5" s="26">
        <f>Index!K72</f>
        <v>8766</v>
      </c>
      <c r="D5" s="27">
        <f>Index!K73</f>
        <v>8401</v>
      </c>
    </row>
    <row r="6" spans="1:4" ht="15">
      <c r="A6" s="2"/>
      <c r="B6" s="2"/>
      <c r="C6" s="28" t="s">
        <v>55</v>
      </c>
      <c r="D6" s="29" t="s">
        <v>56</v>
      </c>
    </row>
    <row r="7" spans="1:4" ht="15">
      <c r="A7" s="2"/>
      <c r="B7" s="2"/>
      <c r="C7" s="30"/>
      <c r="D7" s="31"/>
    </row>
    <row r="8" spans="1:4" ht="15">
      <c r="A8" s="2"/>
      <c r="B8" s="2"/>
      <c r="C8" s="32"/>
      <c r="D8" s="32"/>
    </row>
    <row r="9" spans="1:4" ht="15">
      <c r="A9" s="33" t="s">
        <v>57</v>
      </c>
      <c r="B9" s="33"/>
      <c r="C9" s="34">
        <v>0</v>
      </c>
      <c r="D9" s="34">
        <v>0</v>
      </c>
    </row>
    <row r="10" spans="1:4" ht="15">
      <c r="A10" s="33" t="s">
        <v>58</v>
      </c>
      <c r="B10" s="33"/>
      <c r="C10" s="34">
        <v>0</v>
      </c>
      <c r="D10" s="34">
        <v>0</v>
      </c>
    </row>
    <row r="11" spans="1:4" ht="15">
      <c r="A11" s="33" t="s">
        <v>59</v>
      </c>
      <c r="B11" s="33"/>
      <c r="C11" s="34">
        <v>0</v>
      </c>
      <c r="D11" s="34">
        <v>0</v>
      </c>
    </row>
    <row r="12" spans="1:4" ht="15">
      <c r="A12" s="33" t="s">
        <v>60</v>
      </c>
      <c r="B12" s="33"/>
      <c r="C12" s="34">
        <v>0</v>
      </c>
      <c r="D12" s="34">
        <v>0</v>
      </c>
    </row>
    <row r="13" spans="1:4" ht="15">
      <c r="A13" s="33" t="s">
        <v>61</v>
      </c>
      <c r="B13" s="33"/>
      <c r="C13" s="35" t="s">
        <v>23</v>
      </c>
      <c r="D13" s="35" t="s">
        <v>23</v>
      </c>
    </row>
    <row r="14" spans="1:4" ht="15">
      <c r="A14" s="36" t="s">
        <v>62</v>
      </c>
      <c r="B14" s="33"/>
      <c r="C14" s="34">
        <v>0</v>
      </c>
      <c r="D14" s="34">
        <v>0</v>
      </c>
    </row>
    <row r="15" spans="1:4" ht="15">
      <c r="A15" s="36" t="s">
        <v>63</v>
      </c>
      <c r="B15" s="33"/>
      <c r="C15" s="34">
        <v>0</v>
      </c>
      <c r="D15" s="34">
        <v>0</v>
      </c>
    </row>
    <row r="16" spans="1:4" ht="15">
      <c r="A16" s="33" t="s">
        <v>64</v>
      </c>
      <c r="B16" s="33"/>
      <c r="C16" s="34">
        <v>0</v>
      </c>
      <c r="D16" s="34">
        <v>0</v>
      </c>
    </row>
    <row r="17" spans="1:4" ht="15">
      <c r="A17" s="33" t="s">
        <v>65</v>
      </c>
      <c r="B17" s="33"/>
      <c r="C17" s="34">
        <v>0</v>
      </c>
      <c r="D17" s="34">
        <v>0</v>
      </c>
    </row>
    <row r="18" spans="1:4" ht="15">
      <c r="A18" s="33" t="s">
        <v>66</v>
      </c>
      <c r="B18" s="33"/>
      <c r="C18" s="34">
        <v>0</v>
      </c>
      <c r="D18" s="34">
        <v>0</v>
      </c>
    </row>
    <row r="19" spans="1:4" ht="15">
      <c r="A19" s="33" t="s">
        <v>67</v>
      </c>
      <c r="B19" s="33"/>
      <c r="C19" s="34">
        <v>0</v>
      </c>
      <c r="D19" s="34">
        <v>0</v>
      </c>
    </row>
    <row r="20" spans="1:4" ht="15">
      <c r="A20" s="33" t="s">
        <v>68</v>
      </c>
      <c r="B20" s="33"/>
      <c r="C20" s="34">
        <v>0</v>
      </c>
      <c r="D20" s="34">
        <v>0</v>
      </c>
    </row>
    <row r="21" spans="1:4" ht="15">
      <c r="A21" s="33" t="s">
        <v>69</v>
      </c>
      <c r="B21" s="33"/>
      <c r="C21" s="34">
        <v>0</v>
      </c>
      <c r="D21" s="34">
        <v>0</v>
      </c>
    </row>
    <row r="22" spans="1:4" ht="15">
      <c r="A22" s="33" t="s">
        <v>70</v>
      </c>
      <c r="B22" s="33"/>
      <c r="C22" s="34">
        <v>0</v>
      </c>
      <c r="D22" s="34">
        <v>0</v>
      </c>
    </row>
    <row r="23" spans="1:4" ht="15">
      <c r="A23" s="33" t="s">
        <v>71</v>
      </c>
      <c r="B23" s="33"/>
      <c r="C23" s="34">
        <v>0</v>
      </c>
      <c r="D23" s="34">
        <v>0</v>
      </c>
    </row>
    <row r="24" spans="1:4" ht="15">
      <c r="A24" s="33" t="s">
        <v>72</v>
      </c>
      <c r="B24" s="36"/>
      <c r="C24" s="34">
        <v>0</v>
      </c>
      <c r="D24" s="34">
        <v>0</v>
      </c>
    </row>
    <row r="25" spans="1:4" ht="15">
      <c r="A25" s="33" t="s">
        <v>73</v>
      </c>
      <c r="B25" s="36"/>
      <c r="C25" s="35" t="s">
        <v>23</v>
      </c>
      <c r="D25" s="35" t="s">
        <v>23</v>
      </c>
    </row>
    <row r="26" spans="1:4" ht="15">
      <c r="A26" s="36" t="s">
        <v>62</v>
      </c>
      <c r="B26" s="33"/>
      <c r="C26" s="34">
        <v>0</v>
      </c>
      <c r="D26" s="34">
        <v>0</v>
      </c>
    </row>
    <row r="27" spans="1:4" ht="15">
      <c r="A27" s="36" t="s">
        <v>63</v>
      </c>
      <c r="B27" s="36"/>
      <c r="C27" s="34">
        <v>0</v>
      </c>
      <c r="D27" s="34">
        <v>0</v>
      </c>
    </row>
    <row r="28" spans="1:4" ht="15">
      <c r="A28" s="36" t="s">
        <v>74</v>
      </c>
      <c r="B28" s="36"/>
      <c r="C28" s="34">
        <v>0</v>
      </c>
      <c r="D28" s="34">
        <v>0</v>
      </c>
    </row>
    <row r="29" spans="1:4" ht="15">
      <c r="A29" s="33"/>
      <c r="B29" s="33"/>
      <c r="C29" s="37"/>
      <c r="D29" s="37"/>
    </row>
    <row r="30" spans="1:4" ht="15">
      <c r="A30" s="38" t="s">
        <v>75</v>
      </c>
      <c r="B30" s="38"/>
      <c r="C30" s="39">
        <f>SUM(C8:C29)</f>
        <v>0</v>
      </c>
      <c r="D30" s="39">
        <f>SUM(D8:D29)</f>
        <v>0</v>
      </c>
    </row>
    <row r="31" spans="1:4" ht="15">
      <c r="A31" s="2"/>
      <c r="B31" s="2"/>
      <c r="C31" s="19"/>
      <c r="D31" s="2"/>
    </row>
    <row r="32" spans="1:4" ht="15">
      <c r="A32" s="2" t="s">
        <v>23</v>
      </c>
      <c r="B32" s="2"/>
      <c r="C32" s="19"/>
      <c r="D32" s="2"/>
    </row>
    <row r="33" spans="1:4" ht="15.75">
      <c r="A33" s="3" t="s">
        <v>76</v>
      </c>
      <c r="B33" s="2"/>
      <c r="C33" s="19"/>
      <c r="D33" s="2"/>
    </row>
    <row r="35" spans="1:4" ht="15">
      <c r="A35" s="2" t="s">
        <v>23</v>
      </c>
      <c r="B35" s="2"/>
      <c r="C35" s="16"/>
      <c r="D35" s="16"/>
    </row>
    <row r="36" spans="1:4" ht="15">
      <c r="A36" s="2" t="s">
        <v>23</v>
      </c>
      <c r="B36" s="2"/>
      <c r="C36" s="28" t="s">
        <v>55</v>
      </c>
      <c r="D36" s="29" t="s">
        <v>56</v>
      </c>
    </row>
    <row r="37" spans="1:4" ht="15">
      <c r="A37" s="2" t="s">
        <v>23</v>
      </c>
      <c r="B37" s="2"/>
      <c r="C37" s="30"/>
      <c r="D37" s="31"/>
    </row>
    <row r="38" spans="1:4" ht="15">
      <c r="A38" s="33" t="s">
        <v>77</v>
      </c>
      <c r="B38" s="33"/>
      <c r="C38" s="40">
        <v>0</v>
      </c>
      <c r="D38" s="40">
        <v>0</v>
      </c>
    </row>
    <row r="39" spans="1:4" ht="15">
      <c r="A39" s="33" t="s">
        <v>78</v>
      </c>
      <c r="B39" s="33"/>
      <c r="C39" s="40">
        <v>0</v>
      </c>
      <c r="D39" s="40">
        <v>0</v>
      </c>
    </row>
    <row r="40" spans="1:4" ht="15">
      <c r="A40" s="33" t="s">
        <v>79</v>
      </c>
      <c r="B40" s="33"/>
      <c r="C40" s="40">
        <v>0</v>
      </c>
      <c r="D40" s="40">
        <v>0</v>
      </c>
    </row>
    <row r="41" spans="1:4" ht="15">
      <c r="A41" s="33" t="s">
        <v>80</v>
      </c>
      <c r="B41" s="33"/>
      <c r="C41" s="40">
        <v>0</v>
      </c>
      <c r="D41" s="40">
        <v>0</v>
      </c>
    </row>
    <row r="42" spans="1:4" ht="15">
      <c r="A42" s="33" t="s">
        <v>81</v>
      </c>
      <c r="B42" s="33"/>
      <c r="C42" s="40">
        <v>0</v>
      </c>
      <c r="D42" s="40">
        <v>0</v>
      </c>
    </row>
    <row r="43" spans="1:4" ht="15">
      <c r="A43" s="33" t="s">
        <v>82</v>
      </c>
      <c r="B43" s="33"/>
      <c r="C43" s="40">
        <v>0</v>
      </c>
      <c r="D43" s="40">
        <v>0</v>
      </c>
    </row>
    <row r="44" spans="1:4" ht="15">
      <c r="A44" s="33" t="s">
        <v>83</v>
      </c>
      <c r="B44" s="33"/>
      <c r="C44" s="40">
        <v>0</v>
      </c>
      <c r="D44" s="40">
        <v>0</v>
      </c>
    </row>
    <row r="45" spans="1:4" ht="15">
      <c r="A45" s="33" t="s">
        <v>84</v>
      </c>
      <c r="B45" s="33"/>
      <c r="C45" s="40">
        <v>0</v>
      </c>
      <c r="D45" s="40">
        <v>0</v>
      </c>
    </row>
    <row r="46" spans="1:4" ht="15">
      <c r="A46" s="33" t="s">
        <v>85</v>
      </c>
      <c r="B46" s="33"/>
      <c r="C46" s="40">
        <v>0</v>
      </c>
      <c r="D46" s="40">
        <v>0</v>
      </c>
    </row>
    <row r="47" spans="1:4" ht="15">
      <c r="A47" s="33" t="s">
        <v>86</v>
      </c>
      <c r="B47" s="33"/>
      <c r="C47" s="40">
        <v>0</v>
      </c>
      <c r="D47" s="40">
        <v>0</v>
      </c>
    </row>
    <row r="48" spans="1:4" ht="15">
      <c r="A48" s="33" t="s">
        <v>87</v>
      </c>
      <c r="B48" s="33"/>
      <c r="C48" s="40">
        <v>0</v>
      </c>
      <c r="D48" s="40">
        <v>0</v>
      </c>
    </row>
    <row r="49" spans="1:4" ht="15">
      <c r="A49" s="33" t="s">
        <v>88</v>
      </c>
      <c r="B49" s="33"/>
      <c r="C49" s="40">
        <v>0</v>
      </c>
      <c r="D49" s="40">
        <v>0</v>
      </c>
    </row>
    <row r="50" spans="1:4" ht="15">
      <c r="A50" s="33" t="s">
        <v>89</v>
      </c>
      <c r="B50" s="33"/>
      <c r="C50" s="41" t="s">
        <v>23</v>
      </c>
      <c r="D50" s="41" t="s">
        <v>23</v>
      </c>
    </row>
    <row r="51" spans="1:4" ht="15">
      <c r="A51" s="36" t="s">
        <v>62</v>
      </c>
      <c r="B51" s="33"/>
      <c r="C51" s="40">
        <v>0</v>
      </c>
      <c r="D51" s="40">
        <v>0</v>
      </c>
    </row>
    <row r="52" spans="1:4" ht="15">
      <c r="A52" s="36" t="s">
        <v>63</v>
      </c>
      <c r="B52" s="33"/>
      <c r="C52" s="40">
        <v>0</v>
      </c>
      <c r="D52" s="40">
        <v>0</v>
      </c>
    </row>
    <row r="53" spans="1:4" ht="15">
      <c r="A53" s="36" t="s">
        <v>74</v>
      </c>
      <c r="B53" s="33"/>
      <c r="C53" s="40">
        <v>0</v>
      </c>
      <c r="D53" s="40">
        <v>0</v>
      </c>
    </row>
    <row r="54" spans="1:4" ht="15">
      <c r="A54" s="33"/>
      <c r="B54" s="33"/>
      <c r="C54" s="41"/>
      <c r="D54" s="41"/>
    </row>
    <row r="55" spans="1:4" ht="15">
      <c r="A55" s="38" t="s">
        <v>90</v>
      </c>
      <c r="B55" s="38"/>
      <c r="C55" s="42">
        <f>SUM(C37:C54)</f>
        <v>0</v>
      </c>
      <c r="D55" s="42">
        <f>SUM(D37:D54)</f>
        <v>0</v>
      </c>
    </row>
    <row r="56" spans="1:4" ht="15">
      <c r="A56" s="33"/>
      <c r="B56" s="33"/>
      <c r="C56" s="43"/>
      <c r="D56" s="41"/>
    </row>
    <row r="57" spans="1:4" ht="15">
      <c r="A57" s="33" t="s">
        <v>91</v>
      </c>
      <c r="B57" s="33"/>
      <c r="C57" s="43"/>
      <c r="D57" s="41"/>
    </row>
    <row r="58" spans="1:4" ht="15">
      <c r="A58" s="33" t="s">
        <v>92</v>
      </c>
      <c r="B58" s="33"/>
      <c r="C58" s="40">
        <v>0</v>
      </c>
      <c r="D58" s="40">
        <v>0</v>
      </c>
    </row>
    <row r="59" spans="1:4" ht="15">
      <c r="A59" s="33" t="s">
        <v>93</v>
      </c>
      <c r="B59" s="33"/>
      <c r="C59" s="40">
        <v>0</v>
      </c>
      <c r="D59" s="40">
        <v>0</v>
      </c>
    </row>
    <row r="60" spans="1:4" ht="15">
      <c r="A60" s="33" t="s">
        <v>94</v>
      </c>
      <c r="B60" s="33"/>
      <c r="C60" s="40">
        <v>0</v>
      </c>
      <c r="D60" s="40">
        <v>0</v>
      </c>
    </row>
    <row r="61" spans="1:4" ht="15">
      <c r="A61" s="36" t="s">
        <v>95</v>
      </c>
      <c r="B61" s="36"/>
      <c r="C61" s="40">
        <v>0</v>
      </c>
      <c r="D61" s="40">
        <v>0</v>
      </c>
    </row>
    <row r="62" spans="1:4" ht="15">
      <c r="A62" s="33" t="s">
        <v>96</v>
      </c>
      <c r="B62" s="33"/>
      <c r="C62" s="40">
        <v>0</v>
      </c>
      <c r="D62" s="40">
        <v>0</v>
      </c>
    </row>
    <row r="63" spans="1:4" ht="15">
      <c r="A63" s="33"/>
      <c r="B63" s="33"/>
      <c r="C63" s="41"/>
      <c r="D63" s="41"/>
    </row>
    <row r="64" spans="1:4" ht="15">
      <c r="A64" s="38" t="s">
        <v>97</v>
      </c>
      <c r="B64" s="38"/>
      <c r="C64" s="44">
        <f>SUM(C56:C63)</f>
        <v>0</v>
      </c>
      <c r="D64" s="44">
        <f>SUM(D56:D63)</f>
        <v>0</v>
      </c>
    </row>
    <row r="65" spans="1:4" ht="15">
      <c r="A65" s="33"/>
      <c r="B65" s="33"/>
      <c r="C65" s="45"/>
      <c r="D65" s="45"/>
    </row>
    <row r="66" spans="1:4" ht="15">
      <c r="A66" s="38" t="s">
        <v>98</v>
      </c>
      <c r="B66" s="38"/>
      <c r="C66" s="39">
        <f>C55+C64</f>
        <v>0</v>
      </c>
      <c r="D66" s="39">
        <f>D55+D64</f>
        <v>0</v>
      </c>
    </row>
    <row r="69" spans="1:4" ht="15">
      <c r="A69" s="2" t="s">
        <v>23</v>
      </c>
      <c r="B69" s="2"/>
      <c r="C69" s="2"/>
      <c r="D69" s="2"/>
    </row>
  </sheetData>
  <sheetProtection/>
  <printOptions/>
  <pageMargins left="0.44" right="0.44" top="0.25" bottom="0.25" header="0.5" footer="0.5"/>
  <pageSetup fitToHeight="1" fitToWidth="1" horizontalDpi="600" verticalDpi="600" orientation="portrait" paperSize="5" scale="90" r:id="rId1"/>
  <headerFooter alignWithMargins="0">
    <oddHeader>&amp;L  &amp;RPage 2</oddHeader>
    <oddFooter>&amp;C&amp;R</oddFooter>
  </headerFooter>
  <colBreaks count="1" manualBreakCount="1">
    <brk id="7" max="65535" man="1"/>
  </colBreaks>
</worksheet>
</file>

<file path=xl/worksheets/sheet4.xml><?xml version="1.0" encoding="utf-8"?>
<worksheet xmlns="http://schemas.openxmlformats.org/spreadsheetml/2006/main" xmlns:r="http://schemas.openxmlformats.org/officeDocument/2006/relationships">
  <sheetPr codeName="Sheet4" transitionEvaluation="1">
    <pageSetUpPr fitToPage="1"/>
  </sheetPr>
  <dimension ref="A1:D63"/>
  <sheetViews>
    <sheetView defaultGridColor="0" zoomScalePageLayoutView="0" colorId="22" workbookViewId="0" topLeftCell="A1">
      <selection activeCell="A1" sqref="A1"/>
    </sheetView>
  </sheetViews>
  <sheetFormatPr defaultColWidth="11.4453125" defaultRowHeight="15"/>
  <cols>
    <col min="1" max="1" width="11.4453125" style="0" customWidth="1"/>
    <col min="2" max="2" width="44.77734375" style="0" customWidth="1"/>
  </cols>
  <sheetData>
    <row r="1" spans="1:4" ht="15">
      <c r="A1" s="2"/>
      <c r="B1" s="46"/>
      <c r="C1" s="2"/>
      <c r="D1" s="2"/>
    </row>
    <row r="2" spans="1:4" ht="15">
      <c r="A2" s="2"/>
      <c r="B2" s="24" t="str">
        <f>'Page 2'!B2</f>
        <v>New York Captive  Insurance Company Annual Statement For The Year 2023 of the       </v>
      </c>
      <c r="C2" s="2"/>
      <c r="D2" s="2"/>
    </row>
    <row r="3" spans="1:4" ht="15">
      <c r="A3" s="2"/>
      <c r="B3" s="24" t="str">
        <f>'Page 2'!B3</f>
        <v>____________________________________________________</v>
      </c>
      <c r="C3" s="2"/>
      <c r="D3" s="2"/>
    </row>
    <row r="4" spans="1:4" ht="23.25">
      <c r="A4" s="47" t="s">
        <v>99</v>
      </c>
      <c r="B4" s="48"/>
      <c r="C4" s="25"/>
      <c r="D4" s="25"/>
    </row>
    <row r="5" spans="1:4" ht="15">
      <c r="A5" s="49"/>
      <c r="B5" s="2"/>
      <c r="C5" s="26">
        <f>Index!K72</f>
        <v>8766</v>
      </c>
      <c r="D5" s="27">
        <f>Index!K73</f>
        <v>8401</v>
      </c>
    </row>
    <row r="6" spans="1:4" ht="15">
      <c r="A6" s="49"/>
      <c r="B6" s="2"/>
      <c r="C6" s="28" t="s">
        <v>55</v>
      </c>
      <c r="D6" s="29" t="s">
        <v>56</v>
      </c>
    </row>
    <row r="7" spans="1:4" ht="15">
      <c r="A7" s="49"/>
      <c r="B7" s="2"/>
      <c r="C7" s="30"/>
      <c r="D7" s="31"/>
    </row>
    <row r="8" spans="1:4" ht="19.5" customHeight="1">
      <c r="A8" s="49"/>
      <c r="B8" s="3" t="s">
        <v>100</v>
      </c>
      <c r="C8" s="50"/>
      <c r="D8" s="51"/>
    </row>
    <row r="9" spans="1:4" ht="15.75">
      <c r="A9" s="49"/>
      <c r="B9" s="3"/>
      <c r="C9" s="50"/>
      <c r="D9" s="51"/>
    </row>
    <row r="10" spans="1:4" ht="15.75">
      <c r="A10" s="52" t="s">
        <v>101</v>
      </c>
      <c r="B10" s="53"/>
      <c r="C10" s="54">
        <v>0</v>
      </c>
      <c r="D10" s="55">
        <v>0</v>
      </c>
    </row>
    <row r="11" spans="1:4" ht="15">
      <c r="A11" s="52" t="s">
        <v>102</v>
      </c>
      <c r="B11" s="33"/>
      <c r="C11" s="54">
        <v>0</v>
      </c>
      <c r="D11" s="55">
        <v>0</v>
      </c>
    </row>
    <row r="12" spans="1:4" ht="15">
      <c r="A12" s="56" t="s">
        <v>103</v>
      </c>
      <c r="B12" s="38"/>
      <c r="C12" s="57">
        <f>SUM(C8:C11)</f>
        <v>0</v>
      </c>
      <c r="D12" s="57">
        <f>SUM(D8:D11)</f>
        <v>0</v>
      </c>
    </row>
    <row r="13" spans="1:4" ht="15">
      <c r="A13" s="52" t="s">
        <v>104</v>
      </c>
      <c r="B13" s="33"/>
      <c r="C13" s="54">
        <v>0</v>
      </c>
      <c r="D13" s="55">
        <v>0</v>
      </c>
    </row>
    <row r="14" spans="1:4" ht="15">
      <c r="A14" s="56" t="s">
        <v>105</v>
      </c>
      <c r="B14" s="38"/>
      <c r="C14" s="57">
        <f>SUM(C12:C13)</f>
        <v>0</v>
      </c>
      <c r="D14" s="57">
        <f>SUM(D12:D13)</f>
        <v>0</v>
      </c>
    </row>
    <row r="15" spans="1:4" ht="15">
      <c r="A15" s="52"/>
      <c r="B15" s="33"/>
      <c r="C15" s="58"/>
      <c r="D15" s="59"/>
    </row>
    <row r="16" spans="1:4" ht="15.75">
      <c r="A16" s="60"/>
      <c r="B16" s="61" t="s">
        <v>106</v>
      </c>
      <c r="C16" s="58"/>
      <c r="D16" s="59"/>
    </row>
    <row r="17" spans="1:4" ht="15.75">
      <c r="A17" s="60"/>
      <c r="B17" s="61"/>
      <c r="C17" s="58"/>
      <c r="D17" s="59"/>
    </row>
    <row r="18" spans="1:4" ht="15">
      <c r="A18" s="52" t="s">
        <v>107</v>
      </c>
      <c r="B18" s="33"/>
      <c r="C18" s="54">
        <v>0</v>
      </c>
      <c r="D18" s="55">
        <v>0</v>
      </c>
    </row>
    <row r="19" spans="1:4" ht="15">
      <c r="A19" s="52" t="s">
        <v>108</v>
      </c>
      <c r="B19" s="33"/>
      <c r="C19" s="54">
        <v>0</v>
      </c>
      <c r="D19" s="55">
        <v>0</v>
      </c>
    </row>
    <row r="20" spans="1:4" ht="15">
      <c r="A20" s="52" t="s">
        <v>109</v>
      </c>
      <c r="B20" s="33"/>
      <c r="C20" s="54">
        <v>0</v>
      </c>
      <c r="D20" s="55">
        <v>0</v>
      </c>
    </row>
    <row r="21" spans="1:4" ht="15">
      <c r="A21" s="52" t="s">
        <v>110</v>
      </c>
      <c r="B21" s="33"/>
      <c r="C21" s="54">
        <v>0</v>
      </c>
      <c r="D21" s="55">
        <v>0</v>
      </c>
    </row>
    <row r="22" spans="1:4" ht="15">
      <c r="A22" s="52" t="s">
        <v>111</v>
      </c>
      <c r="B22" s="33"/>
      <c r="C22" s="54">
        <v>0</v>
      </c>
      <c r="D22" s="55">
        <v>0</v>
      </c>
    </row>
    <row r="23" spans="1:4" ht="15">
      <c r="A23" s="56" t="s">
        <v>112</v>
      </c>
      <c r="B23" s="38"/>
      <c r="C23" s="57">
        <f>SUM(C16:C22)</f>
        <v>0</v>
      </c>
      <c r="D23" s="57">
        <f>SUM(D16:D22)</f>
        <v>0</v>
      </c>
    </row>
    <row r="24" spans="1:4" ht="15">
      <c r="A24" s="62"/>
      <c r="B24" s="63"/>
      <c r="C24" s="64"/>
      <c r="D24" s="64"/>
    </row>
    <row r="25" spans="1:4" ht="15">
      <c r="A25" s="56" t="s">
        <v>113</v>
      </c>
      <c r="B25" s="38"/>
      <c r="C25" s="57">
        <f>C14-C23</f>
        <v>0</v>
      </c>
      <c r="D25" s="57">
        <f>D14-D23</f>
        <v>0</v>
      </c>
    </row>
    <row r="26" spans="1:4" ht="15">
      <c r="A26" s="52" t="s">
        <v>114</v>
      </c>
      <c r="B26" s="33"/>
      <c r="C26" s="54">
        <v>0</v>
      </c>
      <c r="D26" s="55">
        <v>0</v>
      </c>
    </row>
    <row r="27" spans="1:4" ht="15">
      <c r="A27" s="52" t="s">
        <v>115</v>
      </c>
      <c r="B27" s="33"/>
      <c r="C27" s="54">
        <v>0</v>
      </c>
      <c r="D27" s="55">
        <v>0</v>
      </c>
    </row>
    <row r="28" spans="1:4" ht="15">
      <c r="A28" s="52" t="s">
        <v>116</v>
      </c>
      <c r="B28" s="33"/>
      <c r="C28" s="54">
        <v>0</v>
      </c>
      <c r="D28" s="55">
        <v>0</v>
      </c>
    </row>
    <row r="29" spans="1:4" ht="15">
      <c r="A29" s="52"/>
      <c r="B29" s="33"/>
      <c r="C29" s="58"/>
      <c r="D29" s="59"/>
    </row>
    <row r="30" spans="1:4" ht="15">
      <c r="A30" s="56" t="s">
        <v>117</v>
      </c>
      <c r="B30" s="38"/>
      <c r="C30" s="57">
        <f>SUM(C25:C29)</f>
        <v>0</v>
      </c>
      <c r="D30" s="57">
        <f>SUM(D25:D29)</f>
        <v>0</v>
      </c>
    </row>
    <row r="31" spans="1:4" ht="15">
      <c r="A31" s="52"/>
      <c r="B31" s="33"/>
      <c r="C31" s="58"/>
      <c r="D31" s="59"/>
    </row>
    <row r="32" spans="1:4" ht="15">
      <c r="A32" s="52" t="s">
        <v>118</v>
      </c>
      <c r="B32" s="33"/>
      <c r="C32" s="54">
        <v>0</v>
      </c>
      <c r="D32" s="55">
        <v>0</v>
      </c>
    </row>
    <row r="33" spans="1:4" ht="15">
      <c r="A33" s="52" t="s">
        <v>119</v>
      </c>
      <c r="B33" s="33"/>
      <c r="C33" s="54">
        <v>0</v>
      </c>
      <c r="D33" s="55">
        <v>0</v>
      </c>
    </row>
    <row r="34" spans="1:4" ht="15">
      <c r="A34" s="52"/>
      <c r="B34" s="33"/>
      <c r="C34" s="58"/>
      <c r="D34" s="59"/>
    </row>
    <row r="35" spans="1:4" ht="15">
      <c r="A35" s="56" t="s">
        <v>120</v>
      </c>
      <c r="B35" s="38"/>
      <c r="C35" s="57">
        <f>C30-C32-C33</f>
        <v>0</v>
      </c>
      <c r="D35" s="57">
        <f>D30-D32-D33</f>
        <v>0</v>
      </c>
    </row>
    <row r="36" spans="1:4" ht="15">
      <c r="A36" s="52"/>
      <c r="B36" s="33"/>
      <c r="C36" s="58"/>
      <c r="D36" s="65"/>
    </row>
    <row r="37" spans="1:4" ht="15">
      <c r="A37" s="52"/>
      <c r="B37" s="33"/>
      <c r="C37" s="58"/>
      <c r="D37" s="59"/>
    </row>
    <row r="38" spans="1:4" ht="15">
      <c r="A38" s="52"/>
      <c r="B38" s="33"/>
      <c r="C38" s="58"/>
      <c r="D38" s="59"/>
    </row>
    <row r="39" spans="1:4" ht="18" customHeight="1">
      <c r="A39" s="66" t="s">
        <v>121</v>
      </c>
      <c r="B39" s="67"/>
      <c r="C39" s="58"/>
      <c r="D39" s="59"/>
    </row>
    <row r="40" spans="1:4" ht="15">
      <c r="A40" s="52"/>
      <c r="B40" s="33"/>
      <c r="C40" s="58"/>
      <c r="D40" s="59"/>
    </row>
    <row r="41" spans="1:4" ht="15">
      <c r="A41" s="52"/>
      <c r="B41" s="33"/>
      <c r="C41" s="58"/>
      <c r="D41" s="59"/>
    </row>
    <row r="42" spans="1:4" ht="15">
      <c r="A42" s="52" t="s">
        <v>122</v>
      </c>
      <c r="B42" s="33"/>
      <c r="C42" s="64">
        <f>D63</f>
        <v>0</v>
      </c>
      <c r="D42" s="55">
        <v>0</v>
      </c>
    </row>
    <row r="43" spans="1:4" ht="15">
      <c r="A43" s="52" t="s">
        <v>123</v>
      </c>
      <c r="B43" s="33"/>
      <c r="C43" s="64">
        <f>C35</f>
        <v>0</v>
      </c>
      <c r="D43" s="68">
        <f>D35</f>
        <v>0</v>
      </c>
    </row>
    <row r="44" spans="1:4" ht="15">
      <c r="A44" s="52" t="s">
        <v>124</v>
      </c>
      <c r="B44" s="33"/>
      <c r="C44" s="54">
        <v>0</v>
      </c>
      <c r="D44" s="55">
        <v>0</v>
      </c>
    </row>
    <row r="45" spans="1:4" ht="15">
      <c r="A45" s="52" t="s">
        <v>125</v>
      </c>
      <c r="B45" s="33"/>
      <c r="C45" s="64" t="s">
        <v>23</v>
      </c>
      <c r="D45" s="68" t="s">
        <v>23</v>
      </c>
    </row>
    <row r="46" spans="1:4" ht="15">
      <c r="A46" s="52" t="s">
        <v>126</v>
      </c>
      <c r="B46" s="33"/>
      <c r="C46" s="64" t="s">
        <v>23</v>
      </c>
      <c r="D46" s="68" t="s">
        <v>23</v>
      </c>
    </row>
    <row r="47" spans="1:4" ht="15">
      <c r="A47" s="52" t="s">
        <v>127</v>
      </c>
      <c r="B47" s="33"/>
      <c r="C47" s="54">
        <v>0</v>
      </c>
      <c r="D47" s="55">
        <v>0</v>
      </c>
    </row>
    <row r="48" spans="1:4" ht="15">
      <c r="A48" s="52" t="s">
        <v>128</v>
      </c>
      <c r="B48" s="33"/>
      <c r="C48" s="54">
        <v>0</v>
      </c>
      <c r="D48" s="55">
        <v>0</v>
      </c>
    </row>
    <row r="49" spans="1:4" ht="15">
      <c r="A49" s="52" t="s">
        <v>129</v>
      </c>
      <c r="B49" s="33"/>
      <c r="C49" s="54">
        <v>0</v>
      </c>
      <c r="D49" s="55">
        <v>0</v>
      </c>
    </row>
    <row r="50" spans="1:4" ht="15">
      <c r="A50" s="52" t="s">
        <v>130</v>
      </c>
      <c r="B50" s="33"/>
      <c r="C50" s="64" t="s">
        <v>23</v>
      </c>
      <c r="D50" s="68" t="s">
        <v>23</v>
      </c>
    </row>
    <row r="51" spans="1:4" ht="15">
      <c r="A51" s="52" t="s">
        <v>127</v>
      </c>
      <c r="B51" s="33"/>
      <c r="C51" s="54">
        <v>0</v>
      </c>
      <c r="D51" s="55">
        <v>0</v>
      </c>
    </row>
    <row r="52" spans="1:4" ht="15">
      <c r="A52" s="52" t="s">
        <v>131</v>
      </c>
      <c r="B52" s="33"/>
      <c r="C52" s="54">
        <v>0</v>
      </c>
      <c r="D52" s="55">
        <v>0</v>
      </c>
    </row>
    <row r="53" spans="1:4" ht="15">
      <c r="A53" s="52" t="s">
        <v>132</v>
      </c>
      <c r="B53" s="33"/>
      <c r="C53" s="54">
        <v>0</v>
      </c>
      <c r="D53" s="55">
        <v>0</v>
      </c>
    </row>
    <row r="54" spans="1:4" ht="15">
      <c r="A54" s="52" t="s">
        <v>133</v>
      </c>
      <c r="B54" s="33"/>
      <c r="C54" s="54">
        <v>0</v>
      </c>
      <c r="D54" s="55">
        <v>0</v>
      </c>
    </row>
    <row r="55" spans="1:4" ht="15">
      <c r="A55" s="52" t="s">
        <v>134</v>
      </c>
      <c r="B55" s="33"/>
      <c r="C55" s="54">
        <v>0</v>
      </c>
      <c r="D55" s="55">
        <v>0</v>
      </c>
    </row>
    <row r="56" spans="1:4" ht="15">
      <c r="A56" s="52" t="s">
        <v>135</v>
      </c>
      <c r="B56" s="33"/>
      <c r="C56" s="58"/>
      <c r="D56" s="59"/>
    </row>
    <row r="57" spans="1:4" ht="15">
      <c r="A57" s="69" t="s">
        <v>136</v>
      </c>
      <c r="B57" s="36"/>
      <c r="C57" s="54">
        <v>0</v>
      </c>
      <c r="D57" s="55">
        <v>0</v>
      </c>
    </row>
    <row r="58" spans="1:4" ht="15">
      <c r="A58" s="69" t="s">
        <v>137</v>
      </c>
      <c r="B58" s="36"/>
      <c r="C58" s="54">
        <v>0</v>
      </c>
      <c r="D58" s="55">
        <v>0</v>
      </c>
    </row>
    <row r="59" spans="1:4" ht="15">
      <c r="A59" s="69" t="s">
        <v>138</v>
      </c>
      <c r="B59" s="36"/>
      <c r="C59" s="54">
        <v>0</v>
      </c>
      <c r="D59" s="55">
        <v>0</v>
      </c>
    </row>
    <row r="60" spans="1:4" ht="15">
      <c r="A60" s="69" t="s">
        <v>139</v>
      </c>
      <c r="B60" s="36"/>
      <c r="C60" s="54">
        <v>0</v>
      </c>
      <c r="D60" s="55">
        <v>0</v>
      </c>
    </row>
    <row r="61" spans="1:4" ht="15">
      <c r="A61" s="69"/>
      <c r="B61" s="36"/>
      <c r="C61" s="54"/>
      <c r="D61" s="55"/>
    </row>
    <row r="62" spans="1:4" ht="15">
      <c r="A62" s="69"/>
      <c r="B62" s="36"/>
      <c r="C62" s="54"/>
      <c r="D62" s="55"/>
    </row>
    <row r="63" spans="1:4" ht="21" customHeight="1">
      <c r="A63" s="70" t="s">
        <v>140</v>
      </c>
      <c r="B63" s="71"/>
      <c r="C63" s="72">
        <f>SUM(C41:C59)</f>
        <v>0</v>
      </c>
      <c r="D63" s="72">
        <f>SUM(D41:D59)</f>
        <v>0</v>
      </c>
    </row>
  </sheetData>
  <sheetProtection/>
  <printOptions/>
  <pageMargins left="0.44" right="0.44" top="0.25" bottom="0.25" header="0.5" footer="0.5"/>
  <pageSetup fitToHeight="1" fitToWidth="1" horizontalDpi="600" verticalDpi="600" orientation="portrait" paperSize="5" scale="96" r:id="rId1"/>
  <headerFooter alignWithMargins="0">
    <oddHeader>&amp;L  &amp;RPage 3</oddHeader>
    <oddFooter>&amp;C&amp;R</oddFooter>
  </headerFooter>
  <rowBreaks count="1" manualBreakCount="1">
    <brk id="59" max="65535" man="1"/>
  </rowBreaks>
  <colBreaks count="1" manualBreakCount="1">
    <brk id="5" max="65535" man="1"/>
  </colBreaks>
</worksheet>
</file>

<file path=xl/worksheets/sheet5.xml><?xml version="1.0" encoding="utf-8"?>
<worksheet xmlns="http://schemas.openxmlformats.org/spreadsheetml/2006/main" xmlns:r="http://schemas.openxmlformats.org/officeDocument/2006/relationships">
  <sheetPr codeName="Sheet5" transitionEvaluation="1">
    <pageSetUpPr fitToPage="1"/>
  </sheetPr>
  <dimension ref="A1:J69"/>
  <sheetViews>
    <sheetView defaultGridColor="0" zoomScalePageLayoutView="0" colorId="22" workbookViewId="0" topLeftCell="A1">
      <selection activeCell="A1" sqref="A1"/>
    </sheetView>
  </sheetViews>
  <sheetFormatPr defaultColWidth="11.4453125" defaultRowHeight="15"/>
  <sheetData>
    <row r="1" spans="1:10" ht="15">
      <c r="A1" s="2"/>
      <c r="B1" s="2"/>
      <c r="C1" s="2"/>
      <c r="D1" s="2"/>
      <c r="E1" s="2"/>
      <c r="F1" s="2"/>
      <c r="G1" s="2"/>
      <c r="H1" s="2"/>
      <c r="I1" s="2"/>
      <c r="J1" s="2"/>
    </row>
    <row r="2" spans="1:10" ht="15">
      <c r="A2" s="2"/>
      <c r="B2" s="24" t="str">
        <f>'Page 2'!B2</f>
        <v>New York Captive  Insurance Company Annual Statement For The Year 2023 of the       </v>
      </c>
      <c r="C2" s="2"/>
      <c r="D2" s="2"/>
      <c r="E2" s="2"/>
      <c r="F2" s="2"/>
      <c r="G2" s="2"/>
      <c r="H2" s="2"/>
      <c r="I2" s="2"/>
      <c r="J2" s="2"/>
    </row>
    <row r="3" spans="1:10" ht="15">
      <c r="A3" s="2"/>
      <c r="B3" s="24" t="str">
        <f>'Page 2'!B3</f>
        <v>____________________________________________________</v>
      </c>
      <c r="C3" s="2"/>
      <c r="D3" s="2"/>
      <c r="E3" s="2"/>
      <c r="F3" s="2"/>
      <c r="G3" s="2"/>
      <c r="H3" s="2"/>
      <c r="I3" s="2"/>
      <c r="J3" s="2"/>
    </row>
    <row r="4" spans="1:10" ht="18">
      <c r="A4" s="2"/>
      <c r="B4" s="2"/>
      <c r="C4" s="2"/>
      <c r="D4" s="73" t="s">
        <v>141</v>
      </c>
      <c r="E4" s="2"/>
      <c r="F4" s="2"/>
      <c r="G4" s="2"/>
      <c r="H4" s="2"/>
      <c r="I4" s="2"/>
      <c r="J4" s="2"/>
    </row>
    <row r="5" spans="1:10" ht="18">
      <c r="A5" s="2"/>
      <c r="B5" s="2"/>
      <c r="C5" s="2"/>
      <c r="D5" s="2"/>
      <c r="E5" s="73"/>
      <c r="F5" s="2"/>
      <c r="G5" s="2"/>
      <c r="H5" s="2"/>
      <c r="I5" s="2"/>
      <c r="J5" s="2"/>
    </row>
    <row r="6" spans="1:10" ht="15">
      <c r="A6" s="140" t="s">
        <v>142</v>
      </c>
      <c r="B6" s="2"/>
      <c r="C6" s="2"/>
      <c r="D6" s="2"/>
      <c r="E6" s="139"/>
      <c r="F6" s="2"/>
      <c r="G6" s="2"/>
      <c r="H6" s="74" t="s">
        <v>143</v>
      </c>
      <c r="I6" s="2"/>
      <c r="J6" s="18"/>
    </row>
    <row r="7" spans="1:10" ht="15">
      <c r="A7" s="2"/>
      <c r="B7" s="18"/>
      <c r="C7" s="18"/>
      <c r="D7" s="18"/>
      <c r="E7" s="2"/>
      <c r="F7" s="18"/>
      <c r="G7" s="2"/>
      <c r="H7" s="74" t="s">
        <v>144</v>
      </c>
      <c r="I7" s="18"/>
      <c r="J7" s="18"/>
    </row>
    <row r="9" spans="1:10" ht="15">
      <c r="A9" s="140" t="s">
        <v>145</v>
      </c>
      <c r="B9" s="2"/>
      <c r="C9" s="2"/>
      <c r="D9" s="2"/>
      <c r="E9" s="2"/>
      <c r="F9" s="18"/>
      <c r="G9" s="2"/>
      <c r="H9" s="74" t="s">
        <v>143</v>
      </c>
      <c r="I9" s="2"/>
      <c r="J9" s="18"/>
    </row>
    <row r="10" spans="1:10" ht="15">
      <c r="A10" s="74"/>
      <c r="B10" s="18"/>
      <c r="C10" s="18"/>
      <c r="D10" s="18"/>
      <c r="E10" s="18"/>
      <c r="F10" s="18"/>
      <c r="G10" s="18"/>
      <c r="H10" s="74" t="s">
        <v>144</v>
      </c>
      <c r="I10" s="18"/>
      <c r="J10" s="18"/>
    </row>
    <row r="12" spans="1:10" ht="15">
      <c r="A12" s="140" t="s">
        <v>146</v>
      </c>
      <c r="B12" s="2"/>
      <c r="C12" s="2"/>
      <c r="D12" s="2"/>
      <c r="E12" s="2"/>
      <c r="F12" s="18"/>
      <c r="G12" s="2"/>
      <c r="H12" s="74" t="s">
        <v>147</v>
      </c>
      <c r="I12" s="18"/>
      <c r="J12" s="18"/>
    </row>
    <row r="13" spans="1:10" ht="15">
      <c r="A13" s="18"/>
      <c r="B13" s="18"/>
      <c r="C13" s="18"/>
      <c r="D13" s="18"/>
      <c r="E13" s="18"/>
      <c r="F13" s="18"/>
      <c r="G13" s="18"/>
      <c r="H13" s="74" t="s">
        <v>144</v>
      </c>
      <c r="I13" s="18"/>
      <c r="J13" s="18"/>
    </row>
    <row r="15" spans="1:10" ht="15">
      <c r="A15" s="140" t="s">
        <v>148</v>
      </c>
      <c r="B15" s="2"/>
      <c r="C15" s="2"/>
      <c r="D15" s="2"/>
      <c r="E15" s="2"/>
      <c r="F15" s="2"/>
      <c r="G15" s="2"/>
      <c r="H15" s="2" t="s">
        <v>23</v>
      </c>
      <c r="I15" s="2"/>
      <c r="J15" s="2"/>
    </row>
    <row r="16" spans="1:10" ht="15">
      <c r="A16" s="2" t="s">
        <v>149</v>
      </c>
      <c r="B16" s="2"/>
      <c r="C16" s="18"/>
      <c r="D16" s="74" t="s">
        <v>150</v>
      </c>
      <c r="E16" s="2"/>
      <c r="F16" s="2" t="s">
        <v>151</v>
      </c>
      <c r="G16" s="2"/>
      <c r="H16" s="74" t="s">
        <v>150</v>
      </c>
      <c r="I16" s="18"/>
      <c r="J16" s="18"/>
    </row>
    <row r="18" spans="1:10" ht="15">
      <c r="A18" s="140" t="s">
        <v>152</v>
      </c>
      <c r="B18" s="2"/>
      <c r="C18" s="2"/>
      <c r="D18" s="2"/>
      <c r="E18" s="2"/>
      <c r="F18" s="2"/>
      <c r="G18" s="18"/>
      <c r="H18" s="74" t="s">
        <v>143</v>
      </c>
      <c r="I18" s="18"/>
      <c r="J18" s="18"/>
    </row>
    <row r="19" spans="1:10" ht="15">
      <c r="A19" s="2" t="s">
        <v>153</v>
      </c>
      <c r="B19" s="2"/>
      <c r="C19" s="2"/>
      <c r="D19" s="74" t="s">
        <v>150</v>
      </c>
      <c r="E19" s="18"/>
      <c r="F19" s="2"/>
      <c r="G19" s="2"/>
      <c r="H19" s="2"/>
      <c r="I19" s="2"/>
      <c r="J19" s="2"/>
    </row>
    <row r="20" spans="1:10" ht="15">
      <c r="A20" s="2"/>
      <c r="B20" s="2"/>
      <c r="C20" s="2"/>
      <c r="D20" s="74"/>
      <c r="E20" s="18"/>
      <c r="F20" s="2"/>
      <c r="G20" s="2"/>
      <c r="H20" s="2"/>
      <c r="I20" s="2"/>
      <c r="J20" s="2"/>
    </row>
    <row r="21" spans="1:10" ht="15">
      <c r="A21" s="140" t="s">
        <v>355</v>
      </c>
      <c r="B21" s="2"/>
      <c r="C21" s="2"/>
      <c r="D21" s="2"/>
      <c r="E21" s="2"/>
      <c r="F21" s="2"/>
      <c r="G21" s="18"/>
      <c r="H21" s="74"/>
      <c r="I21" s="2"/>
      <c r="J21" s="2"/>
    </row>
    <row r="22" spans="1:10" ht="15">
      <c r="A22" s="2" t="s">
        <v>357</v>
      </c>
      <c r="B22" s="2"/>
      <c r="C22" s="2"/>
      <c r="D22" s="2"/>
      <c r="E22" s="2"/>
      <c r="F22" s="2"/>
      <c r="G22" s="18"/>
      <c r="H22" s="74"/>
      <c r="I22" s="2"/>
      <c r="J22" s="2"/>
    </row>
    <row r="23" spans="1:10" ht="15">
      <c r="A23" s="2" t="s">
        <v>356</v>
      </c>
      <c r="B23" s="2"/>
      <c r="C23" s="2"/>
      <c r="D23" s="2"/>
      <c r="E23" s="2"/>
      <c r="F23" s="2"/>
      <c r="G23" s="18"/>
      <c r="H23" s="74" t="s">
        <v>358</v>
      </c>
      <c r="I23" s="2"/>
      <c r="J23" s="2"/>
    </row>
    <row r="25" spans="1:10" ht="15">
      <c r="A25" s="140" t="s">
        <v>343</v>
      </c>
      <c r="B25" s="2"/>
      <c r="C25" s="2"/>
      <c r="D25" s="2"/>
      <c r="E25" s="2"/>
      <c r="F25" s="2"/>
      <c r="G25" s="2"/>
      <c r="H25" s="2"/>
      <c r="I25" s="2"/>
      <c r="J25" s="2"/>
    </row>
    <row r="26" spans="1:10" ht="15">
      <c r="A26" s="2" t="s">
        <v>154</v>
      </c>
      <c r="B26" s="2"/>
      <c r="C26" s="2"/>
      <c r="D26" s="2"/>
      <c r="E26" s="2"/>
      <c r="F26" s="2"/>
      <c r="G26" s="2"/>
      <c r="H26" s="2"/>
      <c r="I26" s="2"/>
      <c r="J26" s="2"/>
    </row>
    <row r="27" spans="1:10" ht="15">
      <c r="A27" s="2" t="s">
        <v>155</v>
      </c>
      <c r="B27" s="2"/>
      <c r="C27" s="2"/>
      <c r="D27" s="2"/>
      <c r="E27" s="2"/>
      <c r="F27" s="2"/>
      <c r="G27" s="18"/>
      <c r="H27" s="74" t="s">
        <v>143</v>
      </c>
      <c r="I27" s="2"/>
      <c r="J27" s="2"/>
    </row>
    <row r="29" spans="1:10" ht="15">
      <c r="A29" s="140" t="s">
        <v>344</v>
      </c>
      <c r="B29" s="2"/>
      <c r="C29" s="2"/>
      <c r="D29" s="2"/>
      <c r="E29" s="2"/>
      <c r="F29" s="2"/>
      <c r="G29" s="2"/>
      <c r="H29" s="2"/>
      <c r="I29" s="2"/>
      <c r="J29" s="2"/>
    </row>
    <row r="30" spans="1:10" ht="15">
      <c r="A30" s="2" t="s">
        <v>156</v>
      </c>
      <c r="B30" s="2"/>
      <c r="C30" s="2"/>
      <c r="D30" s="2"/>
      <c r="E30" s="2"/>
      <c r="F30" s="2"/>
      <c r="G30" s="18"/>
      <c r="H30" s="74" t="s">
        <v>143</v>
      </c>
      <c r="I30" s="18"/>
      <c r="J30" s="18"/>
    </row>
    <row r="32" spans="1:10" ht="15">
      <c r="A32" s="140" t="s">
        <v>345</v>
      </c>
      <c r="B32" s="2"/>
      <c r="C32" s="2"/>
      <c r="D32" s="2"/>
      <c r="E32" s="2"/>
      <c r="F32" s="2"/>
      <c r="G32" s="18"/>
      <c r="H32" s="74" t="s">
        <v>150</v>
      </c>
      <c r="I32" s="2"/>
      <c r="J32" s="2"/>
    </row>
    <row r="34" spans="1:10" ht="15">
      <c r="A34" s="140" t="s">
        <v>346</v>
      </c>
      <c r="B34" s="2"/>
      <c r="C34" s="2"/>
      <c r="D34" s="2"/>
      <c r="E34" s="2"/>
      <c r="F34" s="18"/>
      <c r="G34" s="18"/>
      <c r="H34" s="74" t="s">
        <v>143</v>
      </c>
      <c r="I34" s="2"/>
      <c r="J34" s="2"/>
    </row>
    <row r="35" spans="1:10" ht="15">
      <c r="A35" s="2" t="s">
        <v>157</v>
      </c>
      <c r="B35" s="2"/>
      <c r="C35" s="2"/>
      <c r="D35" s="2"/>
      <c r="E35" s="2"/>
      <c r="F35" s="18"/>
      <c r="G35" s="18"/>
      <c r="H35" s="74" t="s">
        <v>143</v>
      </c>
      <c r="I35" s="2"/>
      <c r="J35" s="2"/>
    </row>
    <row r="36" spans="1:10" ht="15">
      <c r="A36" s="2" t="s">
        <v>158</v>
      </c>
      <c r="B36" s="2"/>
      <c r="C36" s="2"/>
      <c r="D36" s="2"/>
      <c r="E36" s="2"/>
      <c r="F36" s="18"/>
      <c r="G36" s="2"/>
      <c r="H36" s="74" t="s">
        <v>143</v>
      </c>
      <c r="I36" s="18"/>
      <c r="J36" s="18"/>
    </row>
    <row r="38" spans="1:10" ht="15">
      <c r="A38" s="140" t="s">
        <v>347</v>
      </c>
      <c r="B38" s="2"/>
      <c r="C38" s="2"/>
      <c r="D38" s="2"/>
      <c r="E38" s="2"/>
      <c r="F38" s="2"/>
      <c r="G38" s="2"/>
      <c r="H38" s="2"/>
      <c r="I38" s="2"/>
      <c r="J38" s="2"/>
    </row>
    <row r="39" spans="1:10" ht="15">
      <c r="A39" s="2" t="s">
        <v>159</v>
      </c>
      <c r="B39" s="2"/>
      <c r="C39" s="18"/>
      <c r="D39" s="2"/>
      <c r="E39" s="2"/>
      <c r="F39" s="2"/>
      <c r="G39" s="2"/>
      <c r="H39" s="74" t="s">
        <v>160</v>
      </c>
      <c r="I39" s="2"/>
      <c r="J39" s="2"/>
    </row>
    <row r="40" spans="1:10" ht="15">
      <c r="A40" s="2" t="s">
        <v>161</v>
      </c>
      <c r="B40" s="2"/>
      <c r="C40" s="2"/>
      <c r="D40" s="2"/>
      <c r="E40" s="18"/>
      <c r="F40" s="2"/>
      <c r="G40" s="2"/>
      <c r="H40" s="74" t="s">
        <v>143</v>
      </c>
      <c r="I40" s="2"/>
      <c r="J40" s="2"/>
    </row>
    <row r="42" spans="1:10" ht="15">
      <c r="A42" s="140" t="s">
        <v>348</v>
      </c>
      <c r="B42" s="2"/>
      <c r="C42" s="2"/>
      <c r="D42" s="2"/>
      <c r="E42" s="2"/>
      <c r="F42" s="2"/>
      <c r="G42" s="18"/>
      <c r="H42" s="74" t="s">
        <v>147</v>
      </c>
      <c r="I42" s="2"/>
      <c r="J42" s="18"/>
    </row>
    <row r="44" spans="1:10" ht="15">
      <c r="A44" s="140" t="s">
        <v>359</v>
      </c>
      <c r="B44" s="2"/>
      <c r="C44" s="2"/>
      <c r="D44" s="2"/>
      <c r="E44" s="2"/>
      <c r="F44" s="2"/>
      <c r="G44" s="2"/>
      <c r="H44" s="2"/>
      <c r="I44" s="2"/>
      <c r="J44" s="2"/>
    </row>
    <row r="45" spans="1:10" ht="15">
      <c r="A45" s="2" t="s">
        <v>162</v>
      </c>
      <c r="B45" s="2"/>
      <c r="C45" s="2"/>
      <c r="D45" s="2"/>
      <c r="E45" s="2"/>
      <c r="F45" s="2"/>
      <c r="G45" s="74" t="s">
        <v>143</v>
      </c>
      <c r="H45" s="2" t="s">
        <v>163</v>
      </c>
      <c r="I45" s="2"/>
      <c r="J45" s="2"/>
    </row>
    <row r="47" spans="1:10" ht="15">
      <c r="A47" s="140" t="s">
        <v>349</v>
      </c>
      <c r="B47" s="2"/>
      <c r="C47" s="2"/>
      <c r="D47" s="2"/>
      <c r="E47" s="2"/>
      <c r="F47" s="2"/>
      <c r="G47" s="2"/>
      <c r="H47" s="2"/>
      <c r="I47" s="2"/>
      <c r="J47" s="2"/>
    </row>
    <row r="48" spans="1:10" ht="15">
      <c r="A48" s="2" t="s">
        <v>164</v>
      </c>
      <c r="B48" s="2"/>
      <c r="C48" s="2"/>
      <c r="D48" s="2"/>
      <c r="E48" s="18"/>
      <c r="F48" s="2"/>
      <c r="G48" s="18"/>
      <c r="H48" s="74" t="s">
        <v>143</v>
      </c>
      <c r="I48" s="18"/>
      <c r="J48" s="18"/>
    </row>
    <row r="49" spans="1:10" ht="15">
      <c r="A49" s="18"/>
      <c r="B49" s="18"/>
      <c r="C49" s="18"/>
      <c r="D49" s="18"/>
      <c r="E49" s="18"/>
      <c r="F49" s="18"/>
      <c r="G49" s="18"/>
      <c r="H49" s="74" t="s">
        <v>144</v>
      </c>
      <c r="I49" s="18"/>
      <c r="J49" s="18"/>
    </row>
    <row r="51" spans="1:10" ht="15">
      <c r="A51" s="140" t="s">
        <v>350</v>
      </c>
      <c r="B51" s="2"/>
      <c r="C51" s="2"/>
      <c r="D51" s="2"/>
      <c r="E51" s="2"/>
      <c r="F51" s="2"/>
      <c r="G51" s="2"/>
      <c r="H51" s="2"/>
      <c r="I51" s="2"/>
      <c r="J51" s="2"/>
    </row>
    <row r="52" spans="1:10" ht="15">
      <c r="A52" s="2" t="s">
        <v>165</v>
      </c>
      <c r="B52" s="2"/>
      <c r="C52" s="2"/>
      <c r="D52" s="2"/>
      <c r="E52" s="2"/>
      <c r="F52" s="2"/>
      <c r="G52" s="18"/>
      <c r="H52" s="74" t="s">
        <v>150</v>
      </c>
      <c r="I52" s="2"/>
      <c r="J52" s="2"/>
    </row>
    <row r="54" spans="1:10" ht="15">
      <c r="A54" s="141" t="s">
        <v>351</v>
      </c>
      <c r="B54" s="2"/>
      <c r="C54" s="2"/>
      <c r="D54" s="2"/>
      <c r="E54" s="2"/>
      <c r="F54" s="2"/>
      <c r="H54" s="18" t="s">
        <v>326</v>
      </c>
      <c r="I54" s="2"/>
      <c r="J54" s="2"/>
    </row>
    <row r="55" spans="1:10" ht="15">
      <c r="A55" s="2"/>
      <c r="C55" s="2" t="s">
        <v>166</v>
      </c>
      <c r="D55" s="74"/>
      <c r="E55" s="74"/>
      <c r="F55" s="74"/>
      <c r="G55" s="74"/>
      <c r="H55" s="74" t="s">
        <v>144</v>
      </c>
      <c r="I55" s="18"/>
      <c r="J55" s="18"/>
    </row>
    <row r="56" spans="1:10" ht="15">
      <c r="A56" s="18"/>
      <c r="B56" s="18"/>
      <c r="C56" s="18"/>
      <c r="D56" s="18"/>
      <c r="E56" s="18"/>
      <c r="F56" s="18"/>
      <c r="G56" s="18"/>
      <c r="H56" s="74" t="s">
        <v>144</v>
      </c>
      <c r="I56" s="18"/>
      <c r="J56" s="18"/>
    </row>
    <row r="58" spans="1:10" ht="15">
      <c r="A58" s="140" t="s">
        <v>352</v>
      </c>
      <c r="B58" s="2"/>
      <c r="C58" s="2"/>
      <c r="D58" s="2"/>
      <c r="E58" s="2"/>
      <c r="F58" s="2"/>
      <c r="G58" s="18"/>
      <c r="H58" s="74" t="s">
        <v>150</v>
      </c>
      <c r="I58" s="18"/>
      <c r="J58" s="18"/>
    </row>
    <row r="60" spans="1:10" ht="15">
      <c r="A60" s="140" t="s">
        <v>353</v>
      </c>
      <c r="B60" s="2"/>
      <c r="C60" s="2"/>
      <c r="D60" s="2"/>
      <c r="E60" s="2"/>
      <c r="F60" s="2"/>
      <c r="G60" s="2"/>
      <c r="H60" s="2"/>
      <c r="I60" s="2"/>
      <c r="J60" s="2"/>
    </row>
    <row r="61" spans="1:10" ht="15">
      <c r="A61" s="2" t="s">
        <v>329</v>
      </c>
      <c r="B61" s="2"/>
      <c r="C61" s="2"/>
      <c r="D61" s="2"/>
      <c r="E61" s="2"/>
      <c r="F61" s="2"/>
      <c r="G61" s="18"/>
      <c r="H61" s="74" t="s">
        <v>330</v>
      </c>
      <c r="I61" s="2"/>
      <c r="J61" s="2"/>
    </row>
    <row r="62" spans="1:10" ht="15">
      <c r="A62" s="2"/>
      <c r="B62" s="2"/>
      <c r="C62" s="2"/>
      <c r="D62" s="2"/>
      <c r="E62" s="2"/>
      <c r="F62" s="2"/>
      <c r="G62" s="18"/>
      <c r="H62" s="74"/>
      <c r="I62" s="2"/>
      <c r="J62" s="2"/>
    </row>
    <row r="63" spans="1:10" s="181" customFormat="1" ht="15">
      <c r="A63" s="178" t="s">
        <v>390</v>
      </c>
      <c r="B63" s="178"/>
      <c r="C63" s="178"/>
      <c r="D63" s="178"/>
      <c r="E63" s="178"/>
      <c r="F63" s="178"/>
      <c r="G63" s="179"/>
      <c r="H63" s="180" t="s">
        <v>330</v>
      </c>
      <c r="I63" s="178"/>
      <c r="J63" s="178"/>
    </row>
    <row r="65" spans="1:10" ht="15">
      <c r="A65" s="140" t="s">
        <v>354</v>
      </c>
      <c r="B65" s="2"/>
      <c r="C65" s="2"/>
      <c r="D65" s="2"/>
      <c r="E65" s="2"/>
      <c r="F65" s="2"/>
      <c r="G65" s="2"/>
      <c r="H65" s="2"/>
      <c r="I65" s="2"/>
      <c r="J65" s="2"/>
    </row>
    <row r="66" spans="1:10" ht="15">
      <c r="A66" s="2" t="s">
        <v>167</v>
      </c>
      <c r="B66" s="2"/>
      <c r="C66" s="2"/>
      <c r="D66" s="2"/>
      <c r="E66" s="2"/>
      <c r="F66" s="2"/>
      <c r="G66" s="2"/>
      <c r="H66" s="2"/>
      <c r="I66" s="2"/>
      <c r="J66" s="2"/>
    </row>
    <row r="67" spans="1:10" ht="15">
      <c r="A67" s="2" t="s">
        <v>168</v>
      </c>
      <c r="B67" s="2"/>
      <c r="C67" s="2"/>
      <c r="D67" s="18"/>
      <c r="E67" s="2"/>
      <c r="F67" s="2"/>
      <c r="G67" s="2"/>
      <c r="H67" s="74" t="s">
        <v>169</v>
      </c>
      <c r="I67" s="2"/>
      <c r="J67" s="2"/>
    </row>
    <row r="68" spans="1:10" ht="15">
      <c r="A68" s="2" t="s">
        <v>170</v>
      </c>
      <c r="B68" s="2"/>
      <c r="C68" s="18"/>
      <c r="D68" s="2"/>
      <c r="E68" s="2"/>
      <c r="F68" s="2"/>
      <c r="G68" s="2"/>
      <c r="H68" s="74" t="s">
        <v>171</v>
      </c>
      <c r="I68" s="2"/>
      <c r="J68" s="2"/>
    </row>
    <row r="69" spans="1:10" ht="15">
      <c r="A69" s="18"/>
      <c r="B69" s="2"/>
      <c r="C69" s="2"/>
      <c r="D69" s="2"/>
      <c r="E69" s="2"/>
      <c r="F69" s="2"/>
      <c r="G69" s="2"/>
      <c r="H69" s="74" t="s">
        <v>144</v>
      </c>
      <c r="I69" s="2"/>
      <c r="J69" s="2"/>
    </row>
  </sheetData>
  <sheetProtection/>
  <printOptions/>
  <pageMargins left="0.44" right="0.44" top="0.25" bottom="0.25" header="0.5" footer="0.5"/>
  <pageSetup fitToHeight="1" fitToWidth="1" horizontalDpi="600" verticalDpi="600" orientation="portrait" paperSize="5" scale="89" r:id="rId1"/>
  <headerFooter alignWithMargins="0">
    <oddHeader>&amp;L  &amp;RPage 4</oddHeader>
    <oddFooter>&amp;C&amp;R</oddFooter>
  </headerFooter>
  <colBreaks count="2" manualBreakCount="2">
    <brk id="9" max="65535" man="1"/>
    <brk id="19" max="65535" man="1"/>
  </colBreaks>
</worksheet>
</file>

<file path=xl/worksheets/sheet6.xml><?xml version="1.0" encoding="utf-8"?>
<worksheet xmlns="http://schemas.openxmlformats.org/spreadsheetml/2006/main" xmlns:r="http://schemas.openxmlformats.org/officeDocument/2006/relationships">
  <sheetPr codeName="Sheet6" transitionEvaluation="1">
    <pageSetUpPr fitToPage="1"/>
  </sheetPr>
  <dimension ref="A1:I31"/>
  <sheetViews>
    <sheetView defaultGridColor="0" zoomScalePageLayoutView="0" colorId="22" workbookViewId="0" topLeftCell="A1">
      <selection activeCell="A1" sqref="A1"/>
    </sheetView>
  </sheetViews>
  <sheetFormatPr defaultColWidth="11.4453125" defaultRowHeight="15"/>
  <cols>
    <col min="1" max="1" width="28.77734375" style="0" customWidth="1"/>
    <col min="2" max="6" width="11.4453125" style="0" customWidth="1"/>
    <col min="7" max="8" width="10.77734375" style="0" customWidth="1"/>
    <col min="9" max="9" width="11.99609375" style="0" customWidth="1"/>
  </cols>
  <sheetData>
    <row r="1" spans="1:9" ht="15">
      <c r="A1" s="2"/>
      <c r="B1" s="2"/>
      <c r="C1" s="2"/>
      <c r="D1" s="2"/>
      <c r="E1" s="2"/>
      <c r="F1" s="2"/>
      <c r="G1" s="2"/>
      <c r="H1" s="2"/>
      <c r="I1" s="2" t="s">
        <v>23</v>
      </c>
    </row>
    <row r="2" spans="1:9" ht="15">
      <c r="A2" s="2"/>
      <c r="B2" s="24" t="str">
        <f>'Page 2'!B2</f>
        <v>New York Captive  Insurance Company Annual Statement For The Year 2023 of the       </v>
      </c>
      <c r="C2" s="2"/>
      <c r="D2" s="2"/>
      <c r="E2" s="2"/>
      <c r="F2" s="2"/>
      <c r="G2" s="2"/>
      <c r="H2" s="2"/>
      <c r="I2" s="2"/>
    </row>
    <row r="3" spans="1:9" ht="15">
      <c r="A3" s="2"/>
      <c r="B3" s="24" t="str">
        <f>'Page 2'!B3</f>
        <v>____________________________________________________</v>
      </c>
      <c r="C3" s="2"/>
      <c r="D3" s="2"/>
      <c r="E3" s="2"/>
      <c r="F3" s="2"/>
      <c r="G3" s="2"/>
      <c r="H3" s="2"/>
      <c r="I3" s="2"/>
    </row>
    <row r="4" spans="1:9" ht="15.75">
      <c r="A4" s="2"/>
      <c r="B4" s="2"/>
      <c r="C4" s="75" t="s">
        <v>172</v>
      </c>
      <c r="D4" s="2"/>
      <c r="E4" s="2"/>
      <c r="F4" s="2"/>
      <c r="G4" s="2"/>
      <c r="H4" s="2"/>
      <c r="I4" s="2"/>
    </row>
    <row r="5" spans="1:9" ht="15.75">
      <c r="A5" s="47"/>
      <c r="B5" s="76" t="s">
        <v>173</v>
      </c>
      <c r="C5" s="77"/>
      <c r="D5" s="76" t="s">
        <v>174</v>
      </c>
      <c r="E5" s="77"/>
      <c r="F5" s="29" t="s">
        <v>175</v>
      </c>
      <c r="G5" s="78" t="s">
        <v>176</v>
      </c>
      <c r="H5" s="29" t="s">
        <v>177</v>
      </c>
      <c r="I5" s="79" t="s">
        <v>178</v>
      </c>
    </row>
    <row r="6" spans="1:9" ht="15">
      <c r="A6" s="80" t="s">
        <v>179</v>
      </c>
      <c r="B6" s="80" t="s">
        <v>180</v>
      </c>
      <c r="C6" s="81"/>
      <c r="D6" s="80" t="s">
        <v>181</v>
      </c>
      <c r="E6" s="81"/>
      <c r="F6" s="29" t="s">
        <v>182</v>
      </c>
      <c r="G6" s="29" t="s">
        <v>183</v>
      </c>
      <c r="H6" s="29" t="s">
        <v>183</v>
      </c>
      <c r="I6" s="82" t="s">
        <v>184</v>
      </c>
    </row>
    <row r="7" spans="1:9" ht="15">
      <c r="A7" s="49"/>
      <c r="B7" s="83" t="s">
        <v>185</v>
      </c>
      <c r="C7" s="83" t="s">
        <v>186</v>
      </c>
      <c r="D7" s="83" t="s">
        <v>185</v>
      </c>
      <c r="E7" s="83" t="s">
        <v>186</v>
      </c>
      <c r="F7" s="83" t="s">
        <v>187</v>
      </c>
      <c r="G7" s="83" t="s">
        <v>188</v>
      </c>
      <c r="H7" s="83" t="s">
        <v>187</v>
      </c>
      <c r="I7" s="82" t="s">
        <v>189</v>
      </c>
    </row>
    <row r="8" spans="1:9" ht="15">
      <c r="A8" s="49"/>
      <c r="B8" s="51"/>
      <c r="C8" s="51"/>
      <c r="D8" s="51"/>
      <c r="E8" s="51"/>
      <c r="F8" s="83" t="s">
        <v>190</v>
      </c>
      <c r="G8" s="51"/>
      <c r="H8" s="83" t="s">
        <v>190</v>
      </c>
      <c r="I8" s="82" t="s">
        <v>191</v>
      </c>
    </row>
    <row r="9" spans="1:9" ht="15">
      <c r="A9" s="84"/>
      <c r="B9" s="31"/>
      <c r="C9" s="31"/>
      <c r="D9" s="31"/>
      <c r="E9" s="31"/>
      <c r="F9" s="85" t="s">
        <v>192</v>
      </c>
      <c r="G9" s="31"/>
      <c r="H9" s="85" t="s">
        <v>192</v>
      </c>
      <c r="I9" s="86"/>
    </row>
    <row r="10" spans="1:9" ht="15">
      <c r="A10" s="52"/>
      <c r="B10" s="43"/>
      <c r="C10" s="43"/>
      <c r="D10" s="43"/>
      <c r="E10" s="43"/>
      <c r="F10" s="43"/>
      <c r="G10" s="43"/>
      <c r="H10" s="43"/>
      <c r="I10" s="87"/>
    </row>
    <row r="11" spans="1:9" ht="15">
      <c r="A11" s="52" t="s">
        <v>193</v>
      </c>
      <c r="B11" s="40">
        <v>0</v>
      </c>
      <c r="C11" s="40">
        <v>0</v>
      </c>
      <c r="D11" s="40">
        <v>0</v>
      </c>
      <c r="E11" s="40">
        <v>0</v>
      </c>
      <c r="F11" s="40">
        <v>0</v>
      </c>
      <c r="G11" s="40">
        <v>0</v>
      </c>
      <c r="H11" s="40">
        <v>0</v>
      </c>
      <c r="I11" s="42">
        <f aca="true" t="shared" si="0" ref="I11:I16">B11+C11+D11+E11-F11-G11+H11</f>
        <v>0</v>
      </c>
    </row>
    <row r="12" spans="1:9" ht="15">
      <c r="A12" s="52" t="s">
        <v>194</v>
      </c>
      <c r="B12" s="40">
        <v>0</v>
      </c>
      <c r="C12" s="40">
        <v>0</v>
      </c>
      <c r="D12" s="40">
        <v>0</v>
      </c>
      <c r="E12" s="40">
        <v>0</v>
      </c>
      <c r="F12" s="40">
        <v>0</v>
      </c>
      <c r="G12" s="40">
        <v>0</v>
      </c>
      <c r="H12" s="40">
        <v>0</v>
      </c>
      <c r="I12" s="42">
        <f t="shared" si="0"/>
        <v>0</v>
      </c>
    </row>
    <row r="13" spans="1:9" ht="15">
      <c r="A13" s="52" t="s">
        <v>195</v>
      </c>
      <c r="B13" s="40">
        <v>0</v>
      </c>
      <c r="C13" s="40">
        <v>0</v>
      </c>
      <c r="D13" s="40">
        <v>0</v>
      </c>
      <c r="E13" s="40">
        <v>0</v>
      </c>
      <c r="F13" s="40">
        <v>0</v>
      </c>
      <c r="G13" s="40">
        <v>0</v>
      </c>
      <c r="H13" s="40">
        <v>0</v>
      </c>
      <c r="I13" s="42">
        <f t="shared" si="0"/>
        <v>0</v>
      </c>
    </row>
    <row r="14" spans="1:9" ht="15">
      <c r="A14" s="52" t="s">
        <v>196</v>
      </c>
      <c r="B14" s="40">
        <v>0</v>
      </c>
      <c r="C14" s="40">
        <v>0</v>
      </c>
      <c r="D14" s="40">
        <v>0</v>
      </c>
      <c r="E14" s="40">
        <v>0</v>
      </c>
      <c r="F14" s="40">
        <v>0</v>
      </c>
      <c r="G14" s="40">
        <v>0</v>
      </c>
      <c r="H14" s="40">
        <v>0</v>
      </c>
      <c r="I14" s="42">
        <f t="shared" si="0"/>
        <v>0</v>
      </c>
    </row>
    <row r="15" spans="1:9" ht="15">
      <c r="A15" s="52" t="s">
        <v>197</v>
      </c>
      <c r="B15" s="40">
        <v>0</v>
      </c>
      <c r="C15" s="40">
        <v>0</v>
      </c>
      <c r="D15" s="40">
        <v>0</v>
      </c>
      <c r="E15" s="40">
        <v>0</v>
      </c>
      <c r="F15" s="40">
        <v>0</v>
      </c>
      <c r="G15" s="40">
        <v>0</v>
      </c>
      <c r="H15" s="40">
        <v>0</v>
      </c>
      <c r="I15" s="42">
        <f t="shared" si="0"/>
        <v>0</v>
      </c>
    </row>
    <row r="16" spans="1:9" ht="15">
      <c r="A16" s="52" t="s">
        <v>198</v>
      </c>
      <c r="B16" s="40">
        <v>0</v>
      </c>
      <c r="C16" s="40">
        <v>0</v>
      </c>
      <c r="D16" s="40">
        <v>0</v>
      </c>
      <c r="E16" s="40">
        <v>0</v>
      </c>
      <c r="F16" s="40">
        <v>0</v>
      </c>
      <c r="G16" s="40">
        <v>0</v>
      </c>
      <c r="H16" s="40">
        <v>0</v>
      </c>
      <c r="I16" s="42">
        <f t="shared" si="0"/>
        <v>0</v>
      </c>
    </row>
    <row r="17" spans="1:9" ht="15">
      <c r="A17" s="52" t="s">
        <v>199</v>
      </c>
      <c r="B17" s="41"/>
      <c r="C17" s="41"/>
      <c r="D17" s="41"/>
      <c r="E17" s="41"/>
      <c r="F17" s="41"/>
      <c r="G17" s="41"/>
      <c r="H17" s="41"/>
      <c r="I17" s="88"/>
    </row>
    <row r="18" spans="1:9" ht="15">
      <c r="A18" s="52" t="s">
        <v>200</v>
      </c>
      <c r="B18" s="41"/>
      <c r="C18" s="41"/>
      <c r="D18" s="41"/>
      <c r="E18" s="41"/>
      <c r="F18" s="41"/>
      <c r="G18" s="41"/>
      <c r="H18" s="41"/>
      <c r="I18" s="88"/>
    </row>
    <row r="19" spans="1:9" ht="15">
      <c r="A19" s="69" t="s">
        <v>201</v>
      </c>
      <c r="B19" s="41"/>
      <c r="C19" s="41"/>
      <c r="D19" s="41"/>
      <c r="E19" s="41"/>
      <c r="F19" s="41"/>
      <c r="G19" s="41"/>
      <c r="H19" s="41"/>
      <c r="I19" s="88"/>
    </row>
    <row r="20" spans="1:9" ht="15">
      <c r="A20" s="69" t="s">
        <v>201</v>
      </c>
      <c r="B20" s="89"/>
      <c r="C20" s="41"/>
      <c r="D20" s="89"/>
      <c r="E20" s="89"/>
      <c r="F20" s="41"/>
      <c r="G20" s="89"/>
      <c r="H20" s="41"/>
      <c r="I20" s="90"/>
    </row>
    <row r="21" spans="1:9" ht="15">
      <c r="A21" s="69" t="s">
        <v>201</v>
      </c>
      <c r="B21" s="89"/>
      <c r="C21" s="41"/>
      <c r="D21" s="89"/>
      <c r="E21" s="89"/>
      <c r="F21" s="41"/>
      <c r="G21" s="89"/>
      <c r="H21" s="41"/>
      <c r="I21" s="90"/>
    </row>
    <row r="22" spans="1:9" ht="15">
      <c r="A22" s="69" t="s">
        <v>201</v>
      </c>
      <c r="B22" s="89"/>
      <c r="C22" s="41"/>
      <c r="D22" s="89"/>
      <c r="E22" s="89"/>
      <c r="F22" s="41"/>
      <c r="G22" s="89"/>
      <c r="H22" s="41"/>
      <c r="I22" s="90"/>
    </row>
    <row r="23" spans="1:9" ht="15">
      <c r="A23" s="69" t="s">
        <v>201</v>
      </c>
      <c r="B23" s="41"/>
      <c r="C23" s="41"/>
      <c r="D23" s="41"/>
      <c r="E23" s="41"/>
      <c r="F23" s="41"/>
      <c r="G23" s="41"/>
      <c r="H23" s="41"/>
      <c r="I23" s="88"/>
    </row>
    <row r="24" spans="1:9" ht="15">
      <c r="A24" s="69" t="s">
        <v>201</v>
      </c>
      <c r="B24" s="41"/>
      <c r="C24" s="41"/>
      <c r="D24" s="41"/>
      <c r="E24" s="41"/>
      <c r="F24" s="41"/>
      <c r="G24" s="41"/>
      <c r="H24" s="41"/>
      <c r="I24" s="88"/>
    </row>
    <row r="25" spans="1:9" ht="15">
      <c r="A25" s="69" t="s">
        <v>201</v>
      </c>
      <c r="B25" s="41"/>
      <c r="C25" s="41"/>
      <c r="D25" s="41"/>
      <c r="E25" s="41"/>
      <c r="F25" s="41"/>
      <c r="G25" s="41"/>
      <c r="H25" s="41"/>
      <c r="I25" s="88"/>
    </row>
    <row r="26" spans="1:9" ht="15">
      <c r="A26" s="69" t="s">
        <v>201</v>
      </c>
      <c r="B26" s="41"/>
      <c r="C26" s="41"/>
      <c r="D26" s="41"/>
      <c r="E26" s="41"/>
      <c r="F26" s="41"/>
      <c r="G26" s="41"/>
      <c r="H26" s="41"/>
      <c r="I26" s="88"/>
    </row>
    <row r="27" spans="1:9" ht="15">
      <c r="A27" s="69" t="s">
        <v>201</v>
      </c>
      <c r="B27" s="41"/>
      <c r="C27" s="41"/>
      <c r="D27" s="41"/>
      <c r="E27" s="41"/>
      <c r="F27" s="41"/>
      <c r="G27" s="41"/>
      <c r="H27" s="41"/>
      <c r="I27" s="88"/>
    </row>
    <row r="28" spans="1:9" ht="15">
      <c r="A28" s="69" t="s">
        <v>201</v>
      </c>
      <c r="B28" s="41"/>
      <c r="C28" s="41"/>
      <c r="D28" s="41"/>
      <c r="E28" s="41"/>
      <c r="F28" s="41"/>
      <c r="G28" s="41"/>
      <c r="H28" s="41"/>
      <c r="I28" s="88"/>
    </row>
    <row r="29" spans="1:9" ht="15">
      <c r="A29" s="52"/>
      <c r="B29" s="41"/>
      <c r="C29" s="41"/>
      <c r="D29" s="41"/>
      <c r="E29" s="41"/>
      <c r="F29" s="41"/>
      <c r="G29" s="41"/>
      <c r="H29" s="41"/>
      <c r="I29" s="88"/>
    </row>
    <row r="30" spans="1:9" ht="15">
      <c r="A30" s="70" t="s">
        <v>202</v>
      </c>
      <c r="B30" s="39">
        <f aca="true" t="shared" si="1" ref="B30:I30">SUM(B10:B29)</f>
        <v>0</v>
      </c>
      <c r="C30" s="39">
        <f t="shared" si="1"/>
        <v>0</v>
      </c>
      <c r="D30" s="39">
        <f t="shared" si="1"/>
        <v>0</v>
      </c>
      <c r="E30" s="39">
        <f t="shared" si="1"/>
        <v>0</v>
      </c>
      <c r="F30" s="39">
        <f t="shared" si="1"/>
        <v>0</v>
      </c>
      <c r="G30" s="39">
        <f t="shared" si="1"/>
        <v>0</v>
      </c>
      <c r="H30" s="39">
        <f t="shared" si="1"/>
        <v>0</v>
      </c>
      <c r="I30" s="39">
        <f t="shared" si="1"/>
        <v>0</v>
      </c>
    </row>
    <row r="31" spans="1:9" ht="15">
      <c r="A31" s="2"/>
      <c r="B31" s="91"/>
      <c r="C31" s="91"/>
      <c r="D31" s="91"/>
      <c r="E31" s="91"/>
      <c r="F31" s="91"/>
      <c r="G31" s="91"/>
      <c r="H31" s="91"/>
      <c r="I31" s="91"/>
    </row>
  </sheetData>
  <sheetProtection/>
  <printOptions/>
  <pageMargins left="0.44" right="0.44" top="0.25" bottom="0.25" header="0.5" footer="0.5"/>
  <pageSetup fitToHeight="1" fitToWidth="1" horizontalDpi="600" verticalDpi="600" orientation="landscape" paperSize="5" r:id="rId1"/>
  <headerFooter alignWithMargins="0">
    <oddHeader>&amp;L  &amp;RPage 5</oddHeader>
    <oddFooter>&amp;C&amp;R</oddFooter>
  </headerFooter>
  <colBreaks count="1" manualBreakCount="1">
    <brk id="7" max="65535" man="1"/>
  </colBreaks>
</worksheet>
</file>

<file path=xl/worksheets/sheet7.xml><?xml version="1.0" encoding="utf-8"?>
<worksheet xmlns="http://schemas.openxmlformats.org/spreadsheetml/2006/main" xmlns:r="http://schemas.openxmlformats.org/officeDocument/2006/relationships">
  <sheetPr codeName="Sheet7" transitionEvaluation="1">
    <pageSetUpPr fitToPage="1"/>
  </sheetPr>
  <dimension ref="A1:D61"/>
  <sheetViews>
    <sheetView defaultGridColor="0" zoomScalePageLayoutView="0" colorId="22" workbookViewId="0" topLeftCell="A1">
      <selection activeCell="A2" sqref="A2"/>
    </sheetView>
  </sheetViews>
  <sheetFormatPr defaultColWidth="11.4453125" defaultRowHeight="15"/>
  <cols>
    <col min="1" max="1" width="31.77734375" style="0" customWidth="1"/>
    <col min="2" max="2" width="21.77734375" style="0" customWidth="1"/>
    <col min="3" max="3" width="11.77734375" style="0" customWidth="1"/>
    <col min="4" max="4" width="10.77734375" style="0" customWidth="1"/>
  </cols>
  <sheetData>
    <row r="1" spans="1:4" ht="15">
      <c r="A1" s="2"/>
      <c r="B1" s="2"/>
      <c r="C1" s="2"/>
      <c r="D1" s="2" t="s">
        <v>23</v>
      </c>
    </row>
    <row r="2" spans="1:4" ht="15">
      <c r="A2" s="24" t="str">
        <f>'Page 2'!B2</f>
        <v>New York Captive  Insurance Company Annual Statement For The Year 2023 of the       </v>
      </c>
      <c r="B2" s="92"/>
      <c r="C2" s="2"/>
      <c r="D2" s="2"/>
    </row>
    <row r="3" spans="1:4" ht="15">
      <c r="A3" s="24" t="str">
        <f>'Page 2'!B3</f>
        <v>____________________________________________________</v>
      </c>
      <c r="B3" s="24"/>
      <c r="C3" s="2"/>
      <c r="D3" s="2"/>
    </row>
    <row r="4" spans="1:4" ht="15.75">
      <c r="A4" s="93" t="s">
        <v>203</v>
      </c>
      <c r="B4" s="3" t="s">
        <v>204</v>
      </c>
      <c r="C4" s="2"/>
      <c r="D4" s="2"/>
    </row>
    <row r="6" spans="1:4" ht="15.75">
      <c r="A6" s="94" t="s">
        <v>205</v>
      </c>
      <c r="B6" s="95" t="s">
        <v>206</v>
      </c>
      <c r="C6" s="96">
        <f>Index!K72</f>
        <v>8766</v>
      </c>
      <c r="D6" s="81"/>
    </row>
    <row r="7" spans="1:4" ht="15">
      <c r="A7" s="84"/>
      <c r="B7" s="97"/>
      <c r="C7" s="97"/>
      <c r="D7" s="98"/>
    </row>
    <row r="8" spans="1:4" ht="15">
      <c r="A8" s="99"/>
      <c r="B8" s="29" t="s">
        <v>183</v>
      </c>
      <c r="C8" s="99"/>
      <c r="D8" s="99"/>
    </row>
    <row r="9" spans="1:4" ht="15">
      <c r="A9" s="51" t="s">
        <v>327</v>
      </c>
      <c r="B9" s="83" t="s">
        <v>207</v>
      </c>
      <c r="C9" s="83" t="s">
        <v>208</v>
      </c>
      <c r="D9" s="51" t="s">
        <v>209</v>
      </c>
    </row>
    <row r="10" spans="1:4" ht="15">
      <c r="A10" s="84"/>
      <c r="B10" s="85" t="s">
        <v>210</v>
      </c>
      <c r="C10" s="85" t="s">
        <v>188</v>
      </c>
      <c r="D10" s="85" t="s">
        <v>211</v>
      </c>
    </row>
    <row r="11" spans="1:4" ht="15">
      <c r="A11" s="51"/>
      <c r="B11" s="51"/>
      <c r="C11" s="51"/>
      <c r="D11" s="51"/>
    </row>
    <row r="12" spans="1:4" ht="15">
      <c r="A12" s="51" t="s">
        <v>212</v>
      </c>
      <c r="B12" s="51"/>
      <c r="C12" s="51"/>
      <c r="D12" s="51"/>
    </row>
    <row r="13" spans="1:4" ht="15">
      <c r="A13" s="100"/>
      <c r="B13" s="40">
        <v>0</v>
      </c>
      <c r="C13" s="40">
        <v>0</v>
      </c>
      <c r="D13" s="40">
        <v>0</v>
      </c>
    </row>
    <row r="14" spans="1:4" ht="15">
      <c r="A14" s="100"/>
      <c r="B14" s="40">
        <v>0</v>
      </c>
      <c r="C14" s="40">
        <v>0</v>
      </c>
      <c r="D14" s="40">
        <v>0</v>
      </c>
    </row>
    <row r="15" spans="1:4" ht="15">
      <c r="A15" s="100"/>
      <c r="B15" s="40">
        <v>0</v>
      </c>
      <c r="C15" s="40">
        <v>0</v>
      </c>
      <c r="D15" s="40">
        <v>0</v>
      </c>
    </row>
    <row r="16" spans="1:4" ht="15">
      <c r="A16" s="100"/>
      <c r="B16" s="40">
        <v>0</v>
      </c>
      <c r="C16" s="40">
        <v>0</v>
      </c>
      <c r="D16" s="40">
        <v>0</v>
      </c>
    </row>
    <row r="17" spans="1:4" ht="15">
      <c r="A17" s="100"/>
      <c r="B17" s="40">
        <v>0</v>
      </c>
      <c r="C17" s="40">
        <v>0</v>
      </c>
      <c r="D17" s="40">
        <v>0</v>
      </c>
    </row>
    <row r="18" spans="1:4" ht="15">
      <c r="A18" s="100"/>
      <c r="B18" s="40">
        <v>0</v>
      </c>
      <c r="C18" s="40">
        <v>0</v>
      </c>
      <c r="D18" s="40">
        <v>0</v>
      </c>
    </row>
    <row r="19" spans="1:4" ht="15">
      <c r="A19" s="100"/>
      <c r="B19" s="40">
        <v>0</v>
      </c>
      <c r="C19" s="40">
        <v>0</v>
      </c>
      <c r="D19" s="40">
        <v>0</v>
      </c>
    </row>
    <row r="20" spans="1:4" ht="15">
      <c r="A20" s="100"/>
      <c r="B20" s="40">
        <v>0</v>
      </c>
      <c r="C20" s="40">
        <v>0</v>
      </c>
      <c r="D20" s="40">
        <v>0</v>
      </c>
    </row>
    <row r="21" spans="1:4" ht="15">
      <c r="A21" s="100"/>
      <c r="B21" s="40">
        <v>0</v>
      </c>
      <c r="C21" s="40">
        <v>0</v>
      </c>
      <c r="D21" s="40">
        <v>0</v>
      </c>
    </row>
    <row r="22" spans="1:4" ht="15">
      <c r="A22" s="51" t="s">
        <v>213</v>
      </c>
      <c r="B22" s="101"/>
      <c r="C22" s="101"/>
      <c r="D22" s="101"/>
    </row>
    <row r="23" spans="1:4" ht="15">
      <c r="A23" s="100"/>
      <c r="B23" s="40">
        <v>0</v>
      </c>
      <c r="C23" s="40">
        <v>0</v>
      </c>
      <c r="D23" s="40">
        <v>0</v>
      </c>
    </row>
    <row r="24" spans="1:4" ht="15">
      <c r="A24" s="100"/>
      <c r="B24" s="40">
        <v>0</v>
      </c>
      <c r="C24" s="40">
        <v>0</v>
      </c>
      <c r="D24" s="40">
        <v>0</v>
      </c>
    </row>
    <row r="25" spans="1:4" ht="15">
      <c r="A25" s="100"/>
      <c r="B25" s="40">
        <v>0</v>
      </c>
      <c r="C25" s="40">
        <v>0</v>
      </c>
      <c r="D25" s="40">
        <v>0</v>
      </c>
    </row>
    <row r="26" spans="1:4" ht="15">
      <c r="A26" s="100"/>
      <c r="B26" s="40">
        <v>0</v>
      </c>
      <c r="C26" s="40">
        <v>0</v>
      </c>
      <c r="D26" s="40">
        <v>0</v>
      </c>
    </row>
    <row r="27" spans="1:4" ht="15">
      <c r="A27" s="100"/>
      <c r="B27" s="40">
        <v>0</v>
      </c>
      <c r="C27" s="40">
        <v>0</v>
      </c>
      <c r="D27" s="40">
        <v>0</v>
      </c>
    </row>
    <row r="28" spans="1:4" ht="15">
      <c r="A28" s="100"/>
      <c r="B28" s="40">
        <v>0</v>
      </c>
      <c r="C28" s="40">
        <v>0</v>
      </c>
      <c r="D28" s="40">
        <v>0</v>
      </c>
    </row>
    <row r="29" spans="1:4" ht="15">
      <c r="A29" s="100"/>
      <c r="B29" s="40">
        <v>0</v>
      </c>
      <c r="C29" s="40">
        <v>0</v>
      </c>
      <c r="D29" s="40">
        <v>0</v>
      </c>
    </row>
    <row r="30" spans="1:4" ht="15">
      <c r="A30" s="100"/>
      <c r="B30" s="40">
        <v>0</v>
      </c>
      <c r="C30" s="40">
        <v>0</v>
      </c>
      <c r="D30" s="40">
        <v>0</v>
      </c>
    </row>
    <row r="31" spans="1:4" ht="15">
      <c r="A31" s="43"/>
      <c r="B31" s="41"/>
      <c r="C31" s="41"/>
      <c r="D31" s="41"/>
    </row>
    <row r="32" spans="1:4" ht="15">
      <c r="A32" s="86" t="s">
        <v>214</v>
      </c>
      <c r="B32" s="39">
        <f>SUM(B11:B31)</f>
        <v>0</v>
      </c>
      <c r="C32" s="39">
        <f>SUM(C11:C31)</f>
        <v>0</v>
      </c>
      <c r="D32" s="39">
        <f>SUM(D11:D31)</f>
        <v>0</v>
      </c>
    </row>
    <row r="36" spans="1:4" ht="15.75">
      <c r="A36" s="102" t="s">
        <v>205</v>
      </c>
      <c r="B36" s="95" t="s">
        <v>215</v>
      </c>
      <c r="C36" s="96">
        <f>Index!K72</f>
        <v>8766</v>
      </c>
      <c r="D36" s="81"/>
    </row>
    <row r="37" spans="1:4" ht="15">
      <c r="A37" s="84"/>
      <c r="B37" s="97"/>
      <c r="C37" s="97"/>
      <c r="D37" s="98"/>
    </row>
    <row r="38" spans="1:4" ht="15">
      <c r="A38" s="99"/>
      <c r="B38" s="29" t="s">
        <v>183</v>
      </c>
      <c r="C38" s="99"/>
      <c r="D38" s="99"/>
    </row>
    <row r="39" spans="1:4" ht="15">
      <c r="A39" s="51" t="s">
        <v>216</v>
      </c>
      <c r="B39" s="83" t="s">
        <v>217</v>
      </c>
      <c r="C39" s="83" t="s">
        <v>208</v>
      </c>
      <c r="D39" s="83" t="s">
        <v>218</v>
      </c>
    </row>
    <row r="40" spans="1:4" ht="15">
      <c r="A40" s="84"/>
      <c r="B40" s="85" t="s">
        <v>210</v>
      </c>
      <c r="C40" s="85" t="s">
        <v>219</v>
      </c>
      <c r="D40" s="85" t="s">
        <v>208</v>
      </c>
    </row>
    <row r="41" spans="1:4" ht="15">
      <c r="A41" s="51"/>
      <c r="B41" s="51"/>
      <c r="C41" s="51"/>
      <c r="D41" s="51"/>
    </row>
    <row r="42" spans="1:4" ht="15">
      <c r="A42" s="51" t="s">
        <v>212</v>
      </c>
      <c r="B42" s="51"/>
      <c r="C42" s="51"/>
      <c r="D42" s="51"/>
    </row>
    <row r="43" spans="1:4" ht="15">
      <c r="A43" s="100"/>
      <c r="B43" s="40">
        <v>0</v>
      </c>
      <c r="C43" s="40">
        <v>0</v>
      </c>
      <c r="D43" s="40">
        <v>0</v>
      </c>
    </row>
    <row r="44" spans="1:4" ht="15">
      <c r="A44" s="100"/>
      <c r="B44" s="40">
        <v>0</v>
      </c>
      <c r="C44" s="40">
        <v>0</v>
      </c>
      <c r="D44" s="40">
        <v>0</v>
      </c>
    </row>
    <row r="45" spans="1:4" ht="15">
      <c r="A45" s="100"/>
      <c r="B45" s="40">
        <v>0</v>
      </c>
      <c r="C45" s="40">
        <v>0</v>
      </c>
      <c r="D45" s="40">
        <v>0</v>
      </c>
    </row>
    <row r="46" spans="1:4" ht="15">
      <c r="A46" s="100"/>
      <c r="B46" s="40">
        <v>0</v>
      </c>
      <c r="C46" s="40">
        <v>0</v>
      </c>
      <c r="D46" s="40">
        <v>0</v>
      </c>
    </row>
    <row r="47" spans="1:4" ht="15">
      <c r="A47" s="100"/>
      <c r="B47" s="40">
        <v>0</v>
      </c>
      <c r="C47" s="40">
        <v>0</v>
      </c>
      <c r="D47" s="40">
        <v>0</v>
      </c>
    </row>
    <row r="48" spans="1:4" ht="15">
      <c r="A48" s="100"/>
      <c r="B48" s="40">
        <v>0</v>
      </c>
      <c r="C48" s="40">
        <v>0</v>
      </c>
      <c r="D48" s="40">
        <v>0</v>
      </c>
    </row>
    <row r="49" spans="1:4" ht="15">
      <c r="A49" s="100"/>
      <c r="B49" s="40">
        <v>0</v>
      </c>
      <c r="C49" s="40">
        <v>0</v>
      </c>
      <c r="D49" s="40">
        <v>0</v>
      </c>
    </row>
    <row r="50" spans="1:4" ht="15">
      <c r="A50" s="100"/>
      <c r="B50" s="40">
        <v>0</v>
      </c>
      <c r="C50" s="40">
        <v>0</v>
      </c>
      <c r="D50" s="40">
        <v>0</v>
      </c>
    </row>
    <row r="51" spans="1:4" ht="15">
      <c r="A51" s="100"/>
      <c r="B51" s="40">
        <v>0</v>
      </c>
      <c r="C51" s="40">
        <v>0</v>
      </c>
      <c r="D51" s="40">
        <v>0</v>
      </c>
    </row>
    <row r="52" spans="1:4" ht="15">
      <c r="A52" s="51" t="s">
        <v>213</v>
      </c>
      <c r="B52" s="101"/>
      <c r="C52" s="101"/>
      <c r="D52" s="101"/>
    </row>
    <row r="53" spans="1:4" ht="15">
      <c r="A53" s="100"/>
      <c r="B53" s="40">
        <v>0</v>
      </c>
      <c r="C53" s="40">
        <v>0</v>
      </c>
      <c r="D53" s="40">
        <v>0</v>
      </c>
    </row>
    <row r="54" spans="1:4" ht="15">
      <c r="A54" s="100"/>
      <c r="B54" s="40">
        <v>0</v>
      </c>
      <c r="C54" s="40">
        <v>0</v>
      </c>
      <c r="D54" s="40">
        <v>0</v>
      </c>
    </row>
    <row r="55" spans="1:4" ht="15">
      <c r="A55" s="100"/>
      <c r="B55" s="40">
        <v>0</v>
      </c>
      <c r="C55" s="40">
        <v>0</v>
      </c>
      <c r="D55" s="40">
        <v>0</v>
      </c>
    </row>
    <row r="56" spans="1:4" ht="15">
      <c r="A56" s="100"/>
      <c r="B56" s="40">
        <v>0</v>
      </c>
      <c r="C56" s="40">
        <v>0</v>
      </c>
      <c r="D56" s="40">
        <v>0</v>
      </c>
    </row>
    <row r="57" spans="1:4" ht="15">
      <c r="A57" s="100"/>
      <c r="B57" s="40">
        <v>0</v>
      </c>
      <c r="C57" s="40">
        <v>0</v>
      </c>
      <c r="D57" s="40">
        <v>0</v>
      </c>
    </row>
    <row r="58" spans="1:4" ht="15">
      <c r="A58" s="100"/>
      <c r="B58" s="40">
        <v>0</v>
      </c>
      <c r="C58" s="40">
        <v>0</v>
      </c>
      <c r="D58" s="40">
        <v>0</v>
      </c>
    </row>
    <row r="59" spans="1:4" ht="15">
      <c r="A59" s="100"/>
      <c r="B59" s="40">
        <v>0</v>
      </c>
      <c r="C59" s="40">
        <v>0</v>
      </c>
      <c r="D59" s="40">
        <v>0</v>
      </c>
    </row>
    <row r="60" spans="1:4" ht="15">
      <c r="A60" s="43"/>
      <c r="B60" s="41"/>
      <c r="C60" s="41"/>
      <c r="D60" s="41"/>
    </row>
    <row r="61" spans="1:4" ht="15">
      <c r="A61" s="86" t="s">
        <v>214</v>
      </c>
      <c r="B61" s="39">
        <f>SUM(B41:B60)</f>
        <v>0</v>
      </c>
      <c r="C61" s="39">
        <f>SUM(C41:C60)</f>
        <v>0</v>
      </c>
      <c r="D61" s="39">
        <f>SUM(D41:D60)</f>
        <v>0</v>
      </c>
    </row>
  </sheetData>
  <sheetProtection sheet="1" objects="1" scenarios="1"/>
  <printOptions/>
  <pageMargins left="0.44" right="0.44" top="0.25" bottom="0.25" header="0.5" footer="0.5"/>
  <pageSetup fitToHeight="1" fitToWidth="1" horizontalDpi="600" verticalDpi="600" orientation="portrait" paperSize="5" scale="93" r:id="rId1"/>
  <headerFooter alignWithMargins="0">
    <oddHeader>&amp;L  &amp;RPage 6</oddHeader>
    <oddFooter>&amp;C&amp;R</oddFooter>
  </headerFooter>
  <colBreaks count="2" manualBreakCount="2">
    <brk id="5" max="65535" man="1"/>
    <brk id="14" max="65535" man="1"/>
  </colBreaks>
</worksheet>
</file>

<file path=xl/worksheets/sheet8.xml><?xml version="1.0" encoding="utf-8"?>
<worksheet xmlns="http://schemas.openxmlformats.org/spreadsheetml/2006/main" xmlns:r="http://schemas.openxmlformats.org/officeDocument/2006/relationships">
  <sheetPr codeName="Sheet8" transitionEvaluation="1">
    <pageSetUpPr fitToPage="1"/>
  </sheetPr>
  <dimension ref="A1:H35"/>
  <sheetViews>
    <sheetView defaultGridColor="0" zoomScalePageLayoutView="0" colorId="22" workbookViewId="0" topLeftCell="A1">
      <selection activeCell="A1" sqref="A1"/>
    </sheetView>
  </sheetViews>
  <sheetFormatPr defaultColWidth="11.4453125" defaultRowHeight="15"/>
  <cols>
    <col min="1" max="1" width="23.77734375" style="0" customWidth="1"/>
    <col min="2" max="3" width="10.77734375" style="0" customWidth="1"/>
    <col min="4" max="4" width="11.4453125" style="0" customWidth="1"/>
    <col min="5" max="5" width="10.77734375" style="0" customWidth="1"/>
    <col min="6" max="6" width="12.77734375" style="0" customWidth="1"/>
  </cols>
  <sheetData>
    <row r="1" spans="1:7" ht="15">
      <c r="A1" s="2"/>
      <c r="B1" s="2"/>
      <c r="C1" s="2"/>
      <c r="D1" s="2"/>
      <c r="E1" s="2"/>
      <c r="F1" s="2"/>
      <c r="G1" s="2"/>
    </row>
    <row r="2" spans="1:7" ht="15">
      <c r="A2" s="2"/>
      <c r="B2" s="24" t="str">
        <f>'Page 2'!B2</f>
        <v>New York Captive  Insurance Company Annual Statement For The Year 2023 of the       </v>
      </c>
      <c r="C2" s="2"/>
      <c r="D2" s="2"/>
      <c r="E2" s="2"/>
      <c r="F2" s="2"/>
      <c r="G2" s="2"/>
    </row>
    <row r="3" spans="1:7" ht="15">
      <c r="A3" s="2"/>
      <c r="B3" s="24" t="str">
        <f>'Page 2'!B3</f>
        <v>____________________________________________________</v>
      </c>
      <c r="C3" s="2"/>
      <c r="D3" s="2"/>
      <c r="E3" s="2"/>
      <c r="F3" s="2"/>
      <c r="G3" s="2"/>
    </row>
    <row r="4" spans="1:7" ht="15.75">
      <c r="A4" s="2"/>
      <c r="B4" s="75" t="s">
        <v>220</v>
      </c>
      <c r="C4" s="2"/>
      <c r="D4" s="2"/>
      <c r="E4" s="2"/>
      <c r="F4" s="2"/>
      <c r="G4" s="2"/>
    </row>
    <row r="5" spans="1:7" ht="15">
      <c r="A5" s="99"/>
      <c r="B5" s="29" t="s">
        <v>173</v>
      </c>
      <c r="C5" s="29" t="s">
        <v>174</v>
      </c>
      <c r="D5" s="29" t="s">
        <v>175</v>
      </c>
      <c r="E5" s="29" t="s">
        <v>176</v>
      </c>
      <c r="F5" s="103" t="s">
        <v>177</v>
      </c>
      <c r="G5" s="2"/>
    </row>
    <row r="6" spans="1:7" ht="15">
      <c r="A6" s="51" t="s">
        <v>221</v>
      </c>
      <c r="B6" s="83" t="s">
        <v>222</v>
      </c>
      <c r="C6" s="83" t="s">
        <v>222</v>
      </c>
      <c r="D6" s="83" t="s">
        <v>223</v>
      </c>
      <c r="E6" s="83" t="s">
        <v>223</v>
      </c>
      <c r="F6" s="82" t="s">
        <v>224</v>
      </c>
      <c r="G6" s="2"/>
    </row>
    <row r="7" spans="1:7" ht="15">
      <c r="A7" s="51"/>
      <c r="B7" s="83" t="s">
        <v>225</v>
      </c>
      <c r="C7" s="83" t="s">
        <v>183</v>
      </c>
      <c r="D7" s="83" t="s">
        <v>225</v>
      </c>
      <c r="E7" s="83" t="s">
        <v>183</v>
      </c>
      <c r="F7" s="82" t="s">
        <v>226</v>
      </c>
      <c r="G7" s="2"/>
    </row>
    <row r="8" spans="1:7" ht="15">
      <c r="A8" s="31" t="s">
        <v>227</v>
      </c>
      <c r="B8" s="85" t="s">
        <v>219</v>
      </c>
      <c r="C8" s="85" t="s">
        <v>228</v>
      </c>
      <c r="D8" s="85" t="s">
        <v>219</v>
      </c>
      <c r="E8" s="85" t="s">
        <v>228</v>
      </c>
      <c r="F8" s="104" t="s">
        <v>229</v>
      </c>
      <c r="G8" s="2"/>
    </row>
    <row r="9" spans="1:7" ht="15">
      <c r="A9" s="51"/>
      <c r="B9" s="51"/>
      <c r="C9" s="51"/>
      <c r="D9" s="51"/>
      <c r="E9" s="51"/>
      <c r="F9" s="105"/>
      <c r="G9" s="2"/>
    </row>
    <row r="10" spans="1:7" ht="15">
      <c r="A10" s="43" t="s">
        <v>230</v>
      </c>
      <c r="B10" s="40">
        <v>0</v>
      </c>
      <c r="C10" s="40">
        <v>0</v>
      </c>
      <c r="D10" s="40">
        <v>0</v>
      </c>
      <c r="E10" s="40">
        <v>0</v>
      </c>
      <c r="F10" s="42">
        <f aca="true" t="shared" si="0" ref="F10:F15">B10-C10+D10-E10</f>
        <v>0</v>
      </c>
      <c r="G10" s="106"/>
    </row>
    <row r="11" spans="1:7" ht="15">
      <c r="A11" s="43" t="s">
        <v>231</v>
      </c>
      <c r="B11" s="40">
        <v>0</v>
      </c>
      <c r="C11" s="40">
        <v>0</v>
      </c>
      <c r="D11" s="40">
        <v>0</v>
      </c>
      <c r="E11" s="40">
        <v>0</v>
      </c>
      <c r="F11" s="42">
        <f t="shared" si="0"/>
        <v>0</v>
      </c>
      <c r="G11" s="106"/>
    </row>
    <row r="12" spans="1:7" ht="15">
      <c r="A12" s="43" t="s">
        <v>232</v>
      </c>
      <c r="B12" s="40">
        <v>0</v>
      </c>
      <c r="C12" s="40">
        <v>0</v>
      </c>
      <c r="D12" s="40">
        <v>0</v>
      </c>
      <c r="E12" s="40">
        <v>0</v>
      </c>
      <c r="F12" s="42">
        <f t="shared" si="0"/>
        <v>0</v>
      </c>
      <c r="G12" s="106"/>
    </row>
    <row r="13" spans="1:7" ht="15">
      <c r="A13" s="43" t="s">
        <v>233</v>
      </c>
      <c r="B13" s="40">
        <v>0</v>
      </c>
      <c r="C13" s="40">
        <v>0</v>
      </c>
      <c r="D13" s="40">
        <v>0</v>
      </c>
      <c r="E13" s="40">
        <v>0</v>
      </c>
      <c r="F13" s="42">
        <f t="shared" si="0"/>
        <v>0</v>
      </c>
      <c r="G13" s="106"/>
    </row>
    <row r="14" spans="1:7" ht="15">
      <c r="A14" s="43" t="s">
        <v>234</v>
      </c>
      <c r="B14" s="40">
        <v>0</v>
      </c>
      <c r="C14" s="40">
        <v>0</v>
      </c>
      <c r="D14" s="40">
        <v>0</v>
      </c>
      <c r="E14" s="40">
        <v>0</v>
      </c>
      <c r="F14" s="42">
        <f t="shared" si="0"/>
        <v>0</v>
      </c>
      <c r="G14" s="106"/>
    </row>
    <row r="15" spans="1:7" ht="15">
      <c r="A15" s="43" t="s">
        <v>235</v>
      </c>
      <c r="B15" s="40">
        <v>0</v>
      </c>
      <c r="C15" s="40">
        <v>0</v>
      </c>
      <c r="D15" s="40">
        <v>0</v>
      </c>
      <c r="E15" s="40">
        <v>0</v>
      </c>
      <c r="F15" s="42">
        <f t="shared" si="0"/>
        <v>0</v>
      </c>
      <c r="G15" s="106"/>
    </row>
    <row r="16" spans="1:7" ht="15">
      <c r="A16" s="43"/>
      <c r="B16" s="41"/>
      <c r="C16" s="41"/>
      <c r="D16" s="41"/>
      <c r="E16" s="41"/>
      <c r="F16" s="88"/>
      <c r="G16" s="2"/>
    </row>
    <row r="17" spans="1:7" ht="15">
      <c r="A17" s="86" t="s">
        <v>202</v>
      </c>
      <c r="B17" s="39">
        <f>SUM(B9:B16)</f>
        <v>0</v>
      </c>
      <c r="C17" s="39">
        <f>SUM(C9:C16)</f>
        <v>0</v>
      </c>
      <c r="D17" s="39">
        <f>SUM(D9:D16)</f>
        <v>0</v>
      </c>
      <c r="E17" s="39">
        <f>SUM(E9:E16)</f>
        <v>0</v>
      </c>
      <c r="F17" s="39">
        <f>B17-C17+D17-E17</f>
        <v>0</v>
      </c>
      <c r="G17" s="106"/>
    </row>
    <row r="18" spans="1:7" ht="15">
      <c r="A18" s="2"/>
      <c r="B18" s="91"/>
      <c r="C18" s="91"/>
      <c r="D18" s="91"/>
      <c r="E18" s="91"/>
      <c r="F18" s="91"/>
      <c r="G18" s="91"/>
    </row>
    <row r="22" spans="1:7" ht="15">
      <c r="A22" s="99"/>
      <c r="B22" s="29" t="s">
        <v>178</v>
      </c>
      <c r="C22" s="29" t="s">
        <v>236</v>
      </c>
      <c r="D22" s="29" t="s">
        <v>237</v>
      </c>
      <c r="E22" s="29" t="s">
        <v>238</v>
      </c>
      <c r="F22" s="103" t="s">
        <v>239</v>
      </c>
      <c r="G22" s="107"/>
    </row>
    <row r="23" spans="1:7" ht="15">
      <c r="A23" s="51" t="s">
        <v>240</v>
      </c>
      <c r="B23" s="83" t="s">
        <v>222</v>
      </c>
      <c r="C23" s="83" t="s">
        <v>222</v>
      </c>
      <c r="D23" s="83" t="s">
        <v>223</v>
      </c>
      <c r="E23" s="83" t="s">
        <v>223</v>
      </c>
      <c r="F23" s="82" t="s">
        <v>241</v>
      </c>
      <c r="G23" s="82" t="s">
        <v>242</v>
      </c>
    </row>
    <row r="24" spans="1:7" ht="15">
      <c r="A24" s="51"/>
      <c r="B24" s="83" t="s">
        <v>225</v>
      </c>
      <c r="C24" s="83" t="s">
        <v>183</v>
      </c>
      <c r="D24" s="83" t="s">
        <v>225</v>
      </c>
      <c r="E24" s="83" t="s">
        <v>183</v>
      </c>
      <c r="F24" s="82" t="s">
        <v>226</v>
      </c>
      <c r="G24" s="82" t="s">
        <v>243</v>
      </c>
    </row>
    <row r="25" spans="1:7" ht="15">
      <c r="A25" s="31" t="s">
        <v>227</v>
      </c>
      <c r="B25" s="85" t="s">
        <v>219</v>
      </c>
      <c r="C25" s="85" t="s">
        <v>228</v>
      </c>
      <c r="D25" s="85" t="s">
        <v>219</v>
      </c>
      <c r="E25" s="85" t="s">
        <v>228</v>
      </c>
      <c r="F25" s="104" t="s">
        <v>244</v>
      </c>
      <c r="G25" s="108" t="s">
        <v>245</v>
      </c>
    </row>
    <row r="26" spans="1:7" ht="15">
      <c r="A26" s="51"/>
      <c r="B26" s="51"/>
      <c r="C26" s="51"/>
      <c r="D26" s="51"/>
      <c r="E26" s="51"/>
      <c r="F26" s="105"/>
      <c r="G26" s="105"/>
    </row>
    <row r="27" spans="1:7" ht="15">
      <c r="A27" s="43" t="s">
        <v>230</v>
      </c>
      <c r="B27" s="40">
        <v>0</v>
      </c>
      <c r="C27" s="40">
        <v>0</v>
      </c>
      <c r="D27" s="40">
        <v>0</v>
      </c>
      <c r="E27" s="40">
        <v>0</v>
      </c>
      <c r="F27" s="42">
        <f aca="true" t="shared" si="1" ref="F27:F32">B27-C27+D27-E27</f>
        <v>0</v>
      </c>
      <c r="G27" s="109">
        <f aca="true" t="shared" si="2" ref="G27:G32">IF(ISERR(F27/F10),0,F27/F10)</f>
        <v>0</v>
      </c>
    </row>
    <row r="28" spans="1:7" ht="15">
      <c r="A28" s="43" t="s">
        <v>231</v>
      </c>
      <c r="B28" s="40">
        <v>0</v>
      </c>
      <c r="C28" s="40">
        <v>0</v>
      </c>
      <c r="D28" s="40">
        <v>0</v>
      </c>
      <c r="E28" s="40">
        <v>0</v>
      </c>
      <c r="F28" s="42">
        <f t="shared" si="1"/>
        <v>0</v>
      </c>
      <c r="G28" s="109">
        <f t="shared" si="2"/>
        <v>0</v>
      </c>
    </row>
    <row r="29" spans="1:7" ht="15">
      <c r="A29" s="43" t="s">
        <v>232</v>
      </c>
      <c r="B29" s="40">
        <v>0</v>
      </c>
      <c r="C29" s="40">
        <v>0</v>
      </c>
      <c r="D29" s="40">
        <v>0</v>
      </c>
      <c r="E29" s="40">
        <v>0</v>
      </c>
      <c r="F29" s="42">
        <f t="shared" si="1"/>
        <v>0</v>
      </c>
      <c r="G29" s="109">
        <f t="shared" si="2"/>
        <v>0</v>
      </c>
    </row>
    <row r="30" spans="1:7" ht="15">
      <c r="A30" s="43" t="s">
        <v>233</v>
      </c>
      <c r="B30" s="40">
        <v>0</v>
      </c>
      <c r="C30" s="40">
        <v>0</v>
      </c>
      <c r="D30" s="40">
        <v>0</v>
      </c>
      <c r="E30" s="40">
        <v>0</v>
      </c>
      <c r="F30" s="42">
        <f t="shared" si="1"/>
        <v>0</v>
      </c>
      <c r="G30" s="109">
        <f t="shared" si="2"/>
        <v>0</v>
      </c>
    </row>
    <row r="31" spans="1:7" ht="15">
      <c r="A31" s="43" t="s">
        <v>234</v>
      </c>
      <c r="B31" s="40">
        <v>0</v>
      </c>
      <c r="C31" s="40">
        <v>0</v>
      </c>
      <c r="D31" s="40">
        <v>0</v>
      </c>
      <c r="E31" s="40">
        <v>0</v>
      </c>
      <c r="F31" s="42">
        <f t="shared" si="1"/>
        <v>0</v>
      </c>
      <c r="G31" s="109">
        <f t="shared" si="2"/>
        <v>0</v>
      </c>
    </row>
    <row r="32" spans="1:7" ht="15">
      <c r="A32" s="43" t="s">
        <v>235</v>
      </c>
      <c r="B32" s="40">
        <v>0</v>
      </c>
      <c r="C32" s="40">
        <v>0</v>
      </c>
      <c r="D32" s="40">
        <v>0</v>
      </c>
      <c r="E32" s="40">
        <v>0</v>
      </c>
      <c r="F32" s="42">
        <f t="shared" si="1"/>
        <v>0</v>
      </c>
      <c r="G32" s="109">
        <f t="shared" si="2"/>
        <v>0</v>
      </c>
    </row>
    <row r="33" spans="1:8" ht="15">
      <c r="A33" s="51"/>
      <c r="B33" s="101"/>
      <c r="C33" s="101"/>
      <c r="D33" s="101"/>
      <c r="E33" s="101"/>
      <c r="F33" s="110"/>
      <c r="G33" s="110"/>
      <c r="H33" s="2"/>
    </row>
    <row r="34" spans="1:8" ht="15">
      <c r="A34" s="86" t="s">
        <v>202</v>
      </c>
      <c r="B34" s="39">
        <f>SUM(B26:B33)</f>
        <v>0</v>
      </c>
      <c r="C34" s="39">
        <f>SUM(C26:C33)</f>
        <v>0</v>
      </c>
      <c r="D34" s="39">
        <f>SUM(D26:D33)</f>
        <v>0</v>
      </c>
      <c r="E34" s="39">
        <f>SUM(E26:E33)</f>
        <v>0</v>
      </c>
      <c r="F34" s="39">
        <f>B34-C34+D34-E34</f>
        <v>0</v>
      </c>
      <c r="G34" s="111">
        <f>IF(ISERR(F34/F17),0,F34/F17)</f>
        <v>0</v>
      </c>
      <c r="H34" s="112"/>
    </row>
    <row r="35" spans="1:8" ht="15">
      <c r="A35" s="2"/>
      <c r="B35" s="91"/>
      <c r="C35" s="91"/>
      <c r="D35" s="91"/>
      <c r="E35" s="91"/>
      <c r="F35" s="91"/>
      <c r="G35" s="91"/>
      <c r="H35" s="2"/>
    </row>
  </sheetData>
  <sheetProtection sheet="1" objects="1" scenarios="1"/>
  <printOptions/>
  <pageMargins left="0.44" right="0.44" top="0.25" bottom="0.25" header="0.5" footer="0.5"/>
  <pageSetup fitToHeight="1" fitToWidth="1" horizontalDpi="600" verticalDpi="600" orientation="landscape" paperSize="5" r:id="rId1"/>
  <headerFooter alignWithMargins="0">
    <oddHeader>&amp;L  &amp;RPage 7</oddHeader>
    <oddFooter>&amp;C&amp;R</oddFooter>
  </headerFooter>
  <colBreaks count="1" manualBreakCount="1">
    <brk id="7" max="65535" man="1"/>
  </colBreaks>
</worksheet>
</file>

<file path=xl/worksheets/sheet9.xml><?xml version="1.0" encoding="utf-8"?>
<worksheet xmlns="http://schemas.openxmlformats.org/spreadsheetml/2006/main" xmlns:r="http://schemas.openxmlformats.org/officeDocument/2006/relationships">
  <sheetPr codeName="Sheet9" transitionEvaluation="1">
    <pageSetUpPr fitToPage="1"/>
  </sheetPr>
  <dimension ref="A1:J36"/>
  <sheetViews>
    <sheetView defaultGridColor="0" zoomScalePageLayoutView="0" colorId="22" workbookViewId="0" topLeftCell="A1">
      <selection activeCell="A1" sqref="A1"/>
    </sheetView>
  </sheetViews>
  <sheetFormatPr defaultColWidth="11.4453125" defaultRowHeight="15"/>
  <cols>
    <col min="1" max="1" width="24.77734375" style="0" customWidth="1"/>
    <col min="2" max="2" width="10.77734375" style="0" customWidth="1"/>
    <col min="3" max="3" width="11.77734375" style="0" customWidth="1"/>
    <col min="4" max="4" width="10.77734375" style="0" customWidth="1"/>
    <col min="5" max="6" width="11.77734375" style="0" customWidth="1"/>
    <col min="7" max="7" width="10.77734375" style="0" customWidth="1"/>
    <col min="8" max="8" width="11.77734375" style="0" customWidth="1"/>
    <col min="9" max="10" width="14.77734375" style="0" customWidth="1"/>
  </cols>
  <sheetData>
    <row r="1" spans="1:10" ht="15">
      <c r="A1" s="2"/>
      <c r="B1" s="2"/>
      <c r="C1" s="2"/>
      <c r="D1" s="2"/>
      <c r="E1" s="2"/>
      <c r="F1" s="2"/>
      <c r="G1" s="2"/>
      <c r="H1" s="2"/>
      <c r="I1" s="2"/>
      <c r="J1" s="2"/>
    </row>
    <row r="2" spans="1:10" ht="15">
      <c r="A2" s="2"/>
      <c r="B2" s="24" t="str">
        <f>'Page 2'!B2</f>
        <v>New York Captive  Insurance Company Annual Statement For The Year 2023 of the       </v>
      </c>
      <c r="C2" s="2"/>
      <c r="D2" s="2"/>
      <c r="E2" s="2"/>
      <c r="F2" s="2"/>
      <c r="G2" s="2"/>
      <c r="H2" s="2"/>
      <c r="I2" s="2"/>
      <c r="J2" s="2"/>
    </row>
    <row r="3" spans="1:10" ht="15">
      <c r="A3" s="2"/>
      <c r="B3" s="24" t="str">
        <f>'Page 2'!B3</f>
        <v>____________________________________________________</v>
      </c>
      <c r="C3" s="2"/>
      <c r="D3" s="2"/>
      <c r="E3" s="2"/>
      <c r="F3" s="2"/>
      <c r="G3" s="2"/>
      <c r="H3" s="2"/>
      <c r="I3" s="2"/>
      <c r="J3" s="2"/>
    </row>
    <row r="4" spans="1:10" ht="15.75">
      <c r="A4" s="2"/>
      <c r="B4" s="75" t="s">
        <v>246</v>
      </c>
      <c r="C4" s="2"/>
      <c r="D4" s="2"/>
      <c r="E4" s="2"/>
      <c r="F4" s="2"/>
      <c r="G4" s="2"/>
      <c r="H4" s="2"/>
      <c r="I4" s="2"/>
      <c r="J4" s="2"/>
    </row>
    <row r="5" spans="1:10" ht="15">
      <c r="A5" s="2"/>
      <c r="B5" s="113" t="s">
        <v>247</v>
      </c>
      <c r="C5" s="2"/>
      <c r="D5" s="2"/>
      <c r="E5" s="2"/>
      <c r="F5" s="2"/>
      <c r="G5" s="2"/>
      <c r="H5" s="2"/>
      <c r="I5" s="2"/>
      <c r="J5" s="2"/>
    </row>
    <row r="6" spans="1:10" ht="15">
      <c r="A6" s="99"/>
      <c r="B6" s="114" t="s">
        <v>248</v>
      </c>
      <c r="C6" s="115"/>
      <c r="D6" s="77"/>
      <c r="E6" s="107"/>
      <c r="F6" s="103" t="s">
        <v>177</v>
      </c>
      <c r="G6" s="29" t="s">
        <v>178</v>
      </c>
      <c r="H6" s="103" t="s">
        <v>236</v>
      </c>
      <c r="I6" s="28" t="s">
        <v>237</v>
      </c>
      <c r="J6" s="103" t="s">
        <v>238</v>
      </c>
    </row>
    <row r="7" spans="1:10" ht="15">
      <c r="A7" s="51" t="s">
        <v>249</v>
      </c>
      <c r="B7" s="83" t="s">
        <v>173</v>
      </c>
      <c r="C7" s="83" t="s">
        <v>174</v>
      </c>
      <c r="D7" s="83" t="s">
        <v>175</v>
      </c>
      <c r="E7" s="82" t="s">
        <v>176</v>
      </c>
      <c r="F7" s="82" t="s">
        <v>224</v>
      </c>
      <c r="G7" s="83" t="s">
        <v>224</v>
      </c>
      <c r="H7" s="82" t="s">
        <v>224</v>
      </c>
      <c r="I7" s="116" t="s">
        <v>250</v>
      </c>
      <c r="J7" s="82" t="s">
        <v>251</v>
      </c>
    </row>
    <row r="8" spans="1:10" ht="15">
      <c r="A8" s="51"/>
      <c r="B8" s="83" t="s">
        <v>252</v>
      </c>
      <c r="C8" s="83" t="s">
        <v>183</v>
      </c>
      <c r="D8" s="83" t="s">
        <v>183</v>
      </c>
      <c r="E8" s="82" t="s">
        <v>253</v>
      </c>
      <c r="F8" s="82" t="s">
        <v>226</v>
      </c>
      <c r="G8" s="83" t="s">
        <v>226</v>
      </c>
      <c r="H8" s="82" t="s">
        <v>254</v>
      </c>
      <c r="I8" s="116" t="s">
        <v>255</v>
      </c>
      <c r="J8" s="82" t="s">
        <v>256</v>
      </c>
    </row>
    <row r="9" spans="1:10" ht="15">
      <c r="A9" s="31" t="s">
        <v>257</v>
      </c>
      <c r="B9" s="85" t="s">
        <v>258</v>
      </c>
      <c r="C9" s="85" t="s">
        <v>219</v>
      </c>
      <c r="D9" s="85" t="s">
        <v>259</v>
      </c>
      <c r="E9" s="108" t="s">
        <v>260</v>
      </c>
      <c r="F9" s="108" t="s">
        <v>247</v>
      </c>
      <c r="G9" s="85" t="s">
        <v>261</v>
      </c>
      <c r="H9" s="108" t="s">
        <v>262</v>
      </c>
      <c r="I9" s="117" t="s">
        <v>263</v>
      </c>
      <c r="J9" s="86" t="s">
        <v>264</v>
      </c>
    </row>
    <row r="10" spans="1:10" ht="15">
      <c r="A10" s="51"/>
      <c r="B10" s="51"/>
      <c r="C10" s="51"/>
      <c r="D10" s="51"/>
      <c r="E10" s="105"/>
      <c r="F10" s="105"/>
      <c r="G10" s="51"/>
      <c r="H10" s="105"/>
      <c r="I10" s="50"/>
      <c r="J10" s="107"/>
    </row>
    <row r="11" spans="1:10" ht="15">
      <c r="A11" s="43" t="s">
        <v>230</v>
      </c>
      <c r="B11" s="40">
        <v>0</v>
      </c>
      <c r="C11" s="40">
        <v>0</v>
      </c>
      <c r="D11" s="40">
        <v>0</v>
      </c>
      <c r="E11" s="42">
        <f aca="true" t="shared" si="0" ref="E11:E16">B11+C11-D11</f>
        <v>0</v>
      </c>
      <c r="F11" s="42">
        <f>'Page 7'!F10</f>
        <v>0</v>
      </c>
      <c r="G11" s="40">
        <v>0</v>
      </c>
      <c r="H11" s="42">
        <f aca="true" t="shared" si="1" ref="H11:H16">E11+F11-G11</f>
        <v>0</v>
      </c>
      <c r="I11" s="40">
        <v>0</v>
      </c>
      <c r="J11" s="118">
        <f aca="true" t="shared" si="2" ref="J11:J16">IF(ISERR(H11/I11),0,H11/I11)</f>
        <v>0</v>
      </c>
    </row>
    <row r="12" spans="1:10" ht="15">
      <c r="A12" s="43" t="s">
        <v>231</v>
      </c>
      <c r="B12" s="40">
        <v>0</v>
      </c>
      <c r="C12" s="40">
        <v>0</v>
      </c>
      <c r="D12" s="40">
        <v>0</v>
      </c>
      <c r="E12" s="42">
        <f t="shared" si="0"/>
        <v>0</v>
      </c>
      <c r="F12" s="42">
        <f>'Page 7'!F11</f>
        <v>0</v>
      </c>
      <c r="G12" s="40">
        <v>0</v>
      </c>
      <c r="H12" s="42">
        <f t="shared" si="1"/>
        <v>0</v>
      </c>
      <c r="I12" s="40">
        <v>0</v>
      </c>
      <c r="J12" s="118">
        <f t="shared" si="2"/>
        <v>0</v>
      </c>
    </row>
    <row r="13" spans="1:10" ht="15">
      <c r="A13" s="43" t="s">
        <v>232</v>
      </c>
      <c r="B13" s="40">
        <v>0</v>
      </c>
      <c r="C13" s="40">
        <v>0</v>
      </c>
      <c r="D13" s="40">
        <v>0</v>
      </c>
      <c r="E13" s="42">
        <f t="shared" si="0"/>
        <v>0</v>
      </c>
      <c r="F13" s="42">
        <f>'Page 7'!F12</f>
        <v>0</v>
      </c>
      <c r="G13" s="40">
        <v>0</v>
      </c>
      <c r="H13" s="42">
        <f t="shared" si="1"/>
        <v>0</v>
      </c>
      <c r="I13" s="40">
        <v>0</v>
      </c>
      <c r="J13" s="118">
        <f t="shared" si="2"/>
        <v>0</v>
      </c>
    </row>
    <row r="14" spans="1:10" ht="15">
      <c r="A14" s="43" t="s">
        <v>233</v>
      </c>
      <c r="B14" s="40">
        <v>0</v>
      </c>
      <c r="C14" s="40">
        <v>0</v>
      </c>
      <c r="D14" s="40">
        <v>0</v>
      </c>
      <c r="E14" s="42">
        <f t="shared" si="0"/>
        <v>0</v>
      </c>
      <c r="F14" s="42">
        <f>'Page 7'!F13</f>
        <v>0</v>
      </c>
      <c r="G14" s="40">
        <v>0</v>
      </c>
      <c r="H14" s="42">
        <f t="shared" si="1"/>
        <v>0</v>
      </c>
      <c r="I14" s="40">
        <v>0</v>
      </c>
      <c r="J14" s="118">
        <f t="shared" si="2"/>
        <v>0</v>
      </c>
    </row>
    <row r="15" spans="1:10" ht="15">
      <c r="A15" s="43" t="s">
        <v>234</v>
      </c>
      <c r="B15" s="40">
        <v>0</v>
      </c>
      <c r="C15" s="40">
        <v>0</v>
      </c>
      <c r="D15" s="40">
        <v>0</v>
      </c>
      <c r="E15" s="42">
        <f t="shared" si="0"/>
        <v>0</v>
      </c>
      <c r="F15" s="42">
        <f>'Page 7'!F14</f>
        <v>0</v>
      </c>
      <c r="G15" s="40">
        <v>0</v>
      </c>
      <c r="H15" s="42">
        <f t="shared" si="1"/>
        <v>0</v>
      </c>
      <c r="I15" s="40">
        <v>0</v>
      </c>
      <c r="J15" s="118">
        <f t="shared" si="2"/>
        <v>0</v>
      </c>
    </row>
    <row r="16" spans="1:10" ht="15">
      <c r="A16" s="43" t="s">
        <v>235</v>
      </c>
      <c r="B16" s="40">
        <v>0</v>
      </c>
      <c r="C16" s="40">
        <v>0</v>
      </c>
      <c r="D16" s="40">
        <v>0</v>
      </c>
      <c r="E16" s="42">
        <f t="shared" si="0"/>
        <v>0</v>
      </c>
      <c r="F16" s="42">
        <f>'Page 7'!F15</f>
        <v>0</v>
      </c>
      <c r="G16" s="40">
        <v>0</v>
      </c>
      <c r="H16" s="42">
        <f t="shared" si="1"/>
        <v>0</v>
      </c>
      <c r="I16" s="40">
        <v>0</v>
      </c>
      <c r="J16" s="118">
        <f t="shared" si="2"/>
        <v>0</v>
      </c>
    </row>
    <row r="17" spans="1:10" ht="15">
      <c r="A17" s="51"/>
      <c r="B17" s="101"/>
      <c r="C17" s="101"/>
      <c r="D17" s="101"/>
      <c r="E17" s="110"/>
      <c r="F17" s="110"/>
      <c r="G17" s="101"/>
      <c r="H17" s="110"/>
      <c r="I17" s="119"/>
      <c r="J17" s="118"/>
    </row>
    <row r="18" spans="1:10" ht="15">
      <c r="A18" s="86" t="s">
        <v>202</v>
      </c>
      <c r="B18" s="39">
        <f aca="true" t="shared" si="3" ref="B18:I18">SUM(B10:B17)</f>
        <v>0</v>
      </c>
      <c r="C18" s="39">
        <f t="shared" si="3"/>
        <v>0</v>
      </c>
      <c r="D18" s="39">
        <f t="shared" si="3"/>
        <v>0</v>
      </c>
      <c r="E18" s="39">
        <f t="shared" si="3"/>
        <v>0</v>
      </c>
      <c r="F18" s="39">
        <f t="shared" si="3"/>
        <v>0</v>
      </c>
      <c r="G18" s="39">
        <f t="shared" si="3"/>
        <v>0</v>
      </c>
      <c r="H18" s="39">
        <f t="shared" si="3"/>
        <v>0</v>
      </c>
      <c r="I18" s="39">
        <f t="shared" si="3"/>
        <v>0</v>
      </c>
      <c r="J18" s="120">
        <f>IF(ISERR(H18/I18),0,H18/I18)</f>
        <v>0</v>
      </c>
    </row>
    <row r="19" spans="1:10" ht="15">
      <c r="A19" s="18"/>
      <c r="B19" s="91"/>
      <c r="C19" s="91"/>
      <c r="D19" s="91"/>
      <c r="E19" s="91"/>
      <c r="F19" s="91"/>
      <c r="G19" s="91"/>
      <c r="H19" s="91"/>
      <c r="I19" s="91"/>
      <c r="J19" s="2"/>
    </row>
    <row r="23" spans="1:10" ht="15">
      <c r="A23" s="80"/>
      <c r="B23" s="114" t="s">
        <v>265</v>
      </c>
      <c r="C23" s="115"/>
      <c r="D23" s="77"/>
      <c r="E23" s="107"/>
      <c r="F23" s="103" t="s">
        <v>266</v>
      </c>
      <c r="G23" s="29" t="s">
        <v>267</v>
      </c>
      <c r="H23" s="103" t="s">
        <v>268</v>
      </c>
      <c r="I23" s="103" t="s">
        <v>269</v>
      </c>
      <c r="J23" s="2"/>
    </row>
    <row r="24" spans="1:10" ht="15">
      <c r="A24" s="49" t="s">
        <v>270</v>
      </c>
      <c r="B24" s="83" t="s">
        <v>238</v>
      </c>
      <c r="C24" s="83" t="s">
        <v>239</v>
      </c>
      <c r="D24" s="83" t="s">
        <v>271</v>
      </c>
      <c r="E24" s="82" t="s">
        <v>272</v>
      </c>
      <c r="F24" s="82" t="s">
        <v>241</v>
      </c>
      <c r="G24" s="83" t="s">
        <v>241</v>
      </c>
      <c r="H24" s="82" t="s">
        <v>241</v>
      </c>
      <c r="I24" s="82" t="s">
        <v>273</v>
      </c>
      <c r="J24" s="2"/>
    </row>
    <row r="25" spans="1:10" ht="15">
      <c r="A25" s="49"/>
      <c r="B25" s="83" t="s">
        <v>252</v>
      </c>
      <c r="C25" s="83" t="s">
        <v>183</v>
      </c>
      <c r="D25" s="83" t="s">
        <v>183</v>
      </c>
      <c r="E25" s="82" t="s">
        <v>253</v>
      </c>
      <c r="F25" s="82" t="s">
        <v>226</v>
      </c>
      <c r="G25" s="83" t="s">
        <v>226</v>
      </c>
      <c r="H25" s="82" t="s">
        <v>254</v>
      </c>
      <c r="I25" s="82" t="s">
        <v>274</v>
      </c>
      <c r="J25" s="2"/>
    </row>
    <row r="26" spans="1:10" ht="15">
      <c r="A26" s="84" t="s">
        <v>257</v>
      </c>
      <c r="B26" s="85" t="s">
        <v>258</v>
      </c>
      <c r="C26" s="85" t="s">
        <v>219</v>
      </c>
      <c r="D26" s="85" t="s">
        <v>259</v>
      </c>
      <c r="E26" s="108" t="s">
        <v>275</v>
      </c>
      <c r="F26" s="108" t="s">
        <v>247</v>
      </c>
      <c r="G26" s="85" t="s">
        <v>261</v>
      </c>
      <c r="H26" s="108" t="s">
        <v>276</v>
      </c>
      <c r="I26" s="86" t="s">
        <v>264</v>
      </c>
      <c r="J26" s="2"/>
    </row>
    <row r="27" spans="1:10" ht="15">
      <c r="A27" s="80"/>
      <c r="B27" s="99"/>
      <c r="C27" s="99"/>
      <c r="D27" s="99"/>
      <c r="E27" s="107"/>
      <c r="F27" s="107"/>
      <c r="G27" s="99"/>
      <c r="H27" s="107"/>
      <c r="I27" s="107"/>
      <c r="J27" s="2"/>
    </row>
    <row r="28" spans="1:10" ht="15">
      <c r="A28" s="52" t="s">
        <v>230</v>
      </c>
      <c r="B28" s="40">
        <v>0</v>
      </c>
      <c r="C28" s="40">
        <v>0</v>
      </c>
      <c r="D28" s="40">
        <v>0</v>
      </c>
      <c r="E28" s="42">
        <f aca="true" t="shared" si="4" ref="E28:E33">B28+C28-D28</f>
        <v>0</v>
      </c>
      <c r="F28" s="42">
        <f>'Page 7'!F27</f>
        <v>0</v>
      </c>
      <c r="G28" s="40">
        <v>0</v>
      </c>
      <c r="H28" s="42">
        <f aca="true" t="shared" si="5" ref="H28:H33">E28+F28-G28</f>
        <v>0</v>
      </c>
      <c r="I28" s="118">
        <f aca="true" t="shared" si="6" ref="I28:I33">IF(ISERR(H28/I11),0,H28/I11)</f>
        <v>0</v>
      </c>
      <c r="J28" s="2"/>
    </row>
    <row r="29" spans="1:10" ht="15">
      <c r="A29" s="52" t="s">
        <v>231</v>
      </c>
      <c r="B29" s="40">
        <v>0</v>
      </c>
      <c r="C29" s="40">
        <v>0</v>
      </c>
      <c r="D29" s="40">
        <v>0</v>
      </c>
      <c r="E29" s="42">
        <f t="shared" si="4"/>
        <v>0</v>
      </c>
      <c r="F29" s="42">
        <f>'Page 7'!F28</f>
        <v>0</v>
      </c>
      <c r="G29" s="40">
        <v>0</v>
      </c>
      <c r="H29" s="42">
        <f t="shared" si="5"/>
        <v>0</v>
      </c>
      <c r="I29" s="118">
        <f t="shared" si="6"/>
        <v>0</v>
      </c>
      <c r="J29" s="2"/>
    </row>
    <row r="30" spans="1:10" ht="15">
      <c r="A30" s="52" t="s">
        <v>232</v>
      </c>
      <c r="B30" s="40">
        <v>0</v>
      </c>
      <c r="C30" s="40">
        <v>0</v>
      </c>
      <c r="D30" s="40">
        <v>0</v>
      </c>
      <c r="E30" s="42">
        <f t="shared" si="4"/>
        <v>0</v>
      </c>
      <c r="F30" s="42">
        <f>'Page 7'!F29</f>
        <v>0</v>
      </c>
      <c r="G30" s="40">
        <v>0</v>
      </c>
      <c r="H30" s="42">
        <f t="shared" si="5"/>
        <v>0</v>
      </c>
      <c r="I30" s="118">
        <f t="shared" si="6"/>
        <v>0</v>
      </c>
      <c r="J30" s="2"/>
    </row>
    <row r="31" spans="1:10" ht="15">
      <c r="A31" s="52" t="s">
        <v>233</v>
      </c>
      <c r="B31" s="40">
        <v>0</v>
      </c>
      <c r="C31" s="40">
        <v>0</v>
      </c>
      <c r="D31" s="40">
        <v>0</v>
      </c>
      <c r="E31" s="42">
        <f t="shared" si="4"/>
        <v>0</v>
      </c>
      <c r="F31" s="42">
        <f>'Page 7'!F30</f>
        <v>0</v>
      </c>
      <c r="G31" s="40">
        <v>0</v>
      </c>
      <c r="H31" s="42">
        <f t="shared" si="5"/>
        <v>0</v>
      </c>
      <c r="I31" s="118">
        <f t="shared" si="6"/>
        <v>0</v>
      </c>
      <c r="J31" s="2"/>
    </row>
    <row r="32" spans="1:10" ht="15">
      <c r="A32" s="52" t="s">
        <v>234</v>
      </c>
      <c r="B32" s="40">
        <v>0</v>
      </c>
      <c r="C32" s="40">
        <v>0</v>
      </c>
      <c r="D32" s="40">
        <v>0</v>
      </c>
      <c r="E32" s="42">
        <f t="shared" si="4"/>
        <v>0</v>
      </c>
      <c r="F32" s="42">
        <f>'Page 7'!F31</f>
        <v>0</v>
      </c>
      <c r="G32" s="40">
        <v>0</v>
      </c>
      <c r="H32" s="42">
        <f t="shared" si="5"/>
        <v>0</v>
      </c>
      <c r="I32" s="118">
        <f t="shared" si="6"/>
        <v>0</v>
      </c>
      <c r="J32" s="2"/>
    </row>
    <row r="33" spans="1:10" ht="15">
      <c r="A33" s="52" t="s">
        <v>235</v>
      </c>
      <c r="B33" s="40">
        <v>0</v>
      </c>
      <c r="C33" s="40">
        <v>0</v>
      </c>
      <c r="D33" s="40">
        <v>0</v>
      </c>
      <c r="E33" s="42">
        <f t="shared" si="4"/>
        <v>0</v>
      </c>
      <c r="F33" s="42">
        <f>'Page 7'!F32</f>
        <v>0</v>
      </c>
      <c r="G33" s="40">
        <v>0</v>
      </c>
      <c r="H33" s="42">
        <f t="shared" si="5"/>
        <v>0</v>
      </c>
      <c r="I33" s="118">
        <f t="shared" si="6"/>
        <v>0</v>
      </c>
      <c r="J33" s="2"/>
    </row>
    <row r="34" spans="1:10" ht="15">
      <c r="A34" s="49"/>
      <c r="B34" s="121"/>
      <c r="C34" s="121"/>
      <c r="D34" s="101"/>
      <c r="E34" s="110"/>
      <c r="F34" s="110"/>
      <c r="G34" s="101"/>
      <c r="H34" s="110"/>
      <c r="I34" s="110"/>
      <c r="J34" s="2"/>
    </row>
    <row r="35" spans="1:10" ht="15">
      <c r="A35" s="70" t="s">
        <v>202</v>
      </c>
      <c r="B35" s="122">
        <f aca="true" t="shared" si="7" ref="B35:H35">SUM(B27:B34)</f>
        <v>0</v>
      </c>
      <c r="C35" s="122">
        <f t="shared" si="7"/>
        <v>0</v>
      </c>
      <c r="D35" s="39">
        <f t="shared" si="7"/>
        <v>0</v>
      </c>
      <c r="E35" s="39">
        <f t="shared" si="7"/>
        <v>0</v>
      </c>
      <c r="F35" s="39">
        <f t="shared" si="7"/>
        <v>0</v>
      </c>
      <c r="G35" s="39">
        <f t="shared" si="7"/>
        <v>0</v>
      </c>
      <c r="H35" s="39">
        <f t="shared" si="7"/>
        <v>0</v>
      </c>
      <c r="I35" s="118">
        <f>IF(ISERR(H35/I18),0,H35/I18)</f>
        <v>0</v>
      </c>
      <c r="J35" s="2"/>
    </row>
    <row r="36" spans="1:10" ht="15">
      <c r="A36" s="18"/>
      <c r="B36" s="91"/>
      <c r="C36" s="91"/>
      <c r="D36" s="91"/>
      <c r="E36" s="91"/>
      <c r="F36" s="91"/>
      <c r="G36" s="91"/>
      <c r="H36" s="91"/>
      <c r="I36" s="91"/>
      <c r="J36" s="2"/>
    </row>
  </sheetData>
  <sheetProtection sheet="1" objects="1" scenarios="1"/>
  <printOptions/>
  <pageMargins left="0.44" right="0.44" top="0.25" bottom="0.25" header="0.5" footer="0.5"/>
  <pageSetup fitToHeight="1" fitToWidth="1" horizontalDpi="600" verticalDpi="600" orientation="landscape" paperSize="5" scale="97" r:id="rId1"/>
  <headerFooter alignWithMargins="0">
    <oddHeader>&amp;L  &amp;RPage 8</oddHeader>
    <oddFooter>&amp;C&amp;R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sidny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NYSDFS: Annual Statement - New York Captive Insurance Company </dc:title>
  <dc:subject/>
  <dc:creator>ncap0mjm</dc:creator>
  <cp:keywords/>
  <dc:description/>
  <cp:lastModifiedBy>Obuchowski, Joel (DFS)</cp:lastModifiedBy>
  <cp:lastPrinted>2022-11-10T15:37:51Z</cp:lastPrinted>
  <dcterms:created xsi:type="dcterms:W3CDTF">2003-11-19T19:13:39Z</dcterms:created>
  <dcterms:modified xsi:type="dcterms:W3CDTF">2024-01-02T20:02:52Z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